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0"/>
  </bookViews>
  <sheets>
    <sheet name="Luka-Vukovar 2020" sheetId="1" r:id="rId1"/>
  </sheets>
  <definedNames>
    <definedName name="_xlnm.Print_Area" localSheetId="0">'Luka-Vukovar 2020'!$A$1:$G$86</definedName>
  </definedNames>
  <calcPr calcId="191029"/>
  <extLst/>
</workbook>
</file>

<file path=xl/sharedStrings.xml><?xml version="1.0" encoding="utf-8"?>
<sst xmlns="http://schemas.openxmlformats.org/spreadsheetml/2006/main" count="151" uniqueCount="82">
  <si>
    <t>POŽAR I NEKE DRUGE OPASNOSTI NA NOVU VRIJEDNOST</t>
  </si>
  <si>
    <t>TEHNIČKA ZAŠTITA</t>
  </si>
  <si>
    <t>IZLJEV VODE NA 1R</t>
  </si>
  <si>
    <t>POPLAVA, BUJICA, VISOKA VODA, PLIMNI VAL NA 1R</t>
  </si>
  <si>
    <t>SVI GRAĐEVINSKI OBJEKTI I ULAGANJE U TUĐA OS po kontima materijalne i namaterijalne imovine, sve podzemne i nadzemne mreže, sva infrastruktura, sva oprema kao sastavni dio građevinskog objekta, metalni silosi i slične metalne konstrukcije na lokaciji Dunavski prilaz 8, Vukovar i raznim drugim lokacijama na teritoriju RH</t>
  </si>
  <si>
    <t>V.NADZOR I Č. SLUŽBA</t>
  </si>
  <si>
    <t xml:space="preserve">GRAĐEVINSKI OBJEKTI I ULAGANJE U TUĐA OS po kontima materijalne i nematerijalne imovine - ograde, operativne obale, manipulativne piste i ceste, sve podzemne i nedzemne mreže, sva infrastruktura na lokaciji Dunavski prilaz 8, Vukovar i razne lokacije na teritoriju RH </t>
  </si>
  <si>
    <t>GRAĐEVINSKI OBJEKTI I ULAGANJE U TUĐA OS po kontima materijalne i nematerijalne imovine - zidane obale rijeka, sve podzemne i nadzemne mreže, sva infrastruktura na lokaciji Dunavski prilaz 8, Vukovar i razne lokacije na teritoriju RH</t>
  </si>
  <si>
    <t>POPUST ZA MIROVANJE</t>
  </si>
  <si>
    <t>*** KLAUZULA O AUTOMATIZMU OSIGURATELJNOG POKRIĆA</t>
  </si>
  <si>
    <t>Lučka portalna dizalica 1 GANZ DANUBIUS DAF/350/1 2007.g.</t>
  </si>
  <si>
    <t xml:space="preserve">Mobilna dizalica HMK 170E MANNESMANN DEMATIC 1998.g.                                                                                     </t>
  </si>
  <si>
    <t xml:space="preserve">Lučka portalna dizalica 189401/7 GANZ DANUBIUS 1977.g. </t>
  </si>
  <si>
    <t xml:space="preserve">Lučka portalna dizalica 23306/87 GANZ DANUBIUS 1986.g.                                                                             </t>
  </si>
  <si>
    <t>UKUPNO DIZALICE</t>
  </si>
  <si>
    <t>*** KLAUZULA: OSIGURATELJ I OSIGURANIK SU SE USUGLASILI DA JE NAVEDENA SVOTA OSIGURANJA NA POLICI STVARNA VRIJEDNOST OSIGURANE STVARI NA DAN SKLAPANJA UGOVORA O OSIGIURANJU</t>
  </si>
  <si>
    <t>SVA OPREMA ZA LOM - uključujući trake, lance, užad, temelje, postolja, ležišta, punjenja (plinovita, tekuća i dr), krupni alat, svu infrastrukturu i instalacije, sve podzemne i nadzemne mreže (elektro, voda i dr.), metalne silose i slične metalne konstrukcije, sva mehanička oprema građevinskih objekata na lokaciji Dunavski prilaz 8, Vukovar i raznim lokacijama na teritoriju RH</t>
  </si>
  <si>
    <t>POPUST ZA MIROVANJE za dvije dizalice ukupne vrijednosti 2.380.000,00</t>
  </si>
  <si>
    <t>OSIGURANJE STAKLA OD LOMA</t>
  </si>
  <si>
    <t>SVA STAKLA (VRATA I PROZORA) I OGLEDALA, SVIH VRSTA I DEBLJINA, POKRETNA I NEPOKRETNA, PODNA, ZIDNA I STROPNA, PLOČE MRAMORNE I OD UMJETNOG KAMENA na svotu 1R</t>
  </si>
  <si>
    <t>PROVALNA KRAĐA I RAZBOJSTVO</t>
  </si>
  <si>
    <t>OPREMA na 1R</t>
  </si>
  <si>
    <t>ZALIHE TUĐE ROBE na 1R</t>
  </si>
  <si>
    <t>OŠTEĆENJE GRAĐ.OBJEKTA na 1R</t>
  </si>
  <si>
    <t>dizalice 4 komada</t>
  </si>
  <si>
    <t>KOLEKTIVNA NEZGODA</t>
  </si>
  <si>
    <t>SMRT USLIJED NEZGODE</t>
  </si>
  <si>
    <t>SMRT USLIJED BOLESTI</t>
  </si>
  <si>
    <t>TRAJNI INVALIDITET USLIJED NEZGODE</t>
  </si>
  <si>
    <t>SMRT USLIJED PROMETNE NEZGODE</t>
  </si>
  <si>
    <t>IZNENADNA SMRT USLIJED BOLESTI</t>
  </si>
  <si>
    <t>TRAČNO VOZILO LOKOMOTIVA GREDELJ DHL 600, ŠASIJA 2132106, 1961.g., 441 KW</t>
  </si>
  <si>
    <t>odbitna franšiza: odbitna franšiza 4.000,00 kn PŠD za kasko, bez franšize za odgovornost</t>
  </si>
  <si>
    <t>AUTOODGOVORNOST</t>
  </si>
  <si>
    <r>
      <t>GRAĐEVINSKI OBJEKT I ULAGANJE U TUĐA OS po kontima materijalne i nematerijalne imovine (UPRAVA cca 180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</si>
  <si>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(UPRAVA cca 70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</si>
  <si>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r>
      <t>GRAĐEVINSKI OBJEKT I ULAGANJE U TUĐA OS po kontima materijalne i nematerijalne imovine (SKLADIŠTE cca 2.710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- masivne gradnje, prizemna, sa svom infrastrukturom, podzemnim i nadzemnim mrežama, sa svom opremom kao sastavnim dijelom građ.objekta na lokaciji Dunavski prilaz 8, Vukovar i raznim lokacijama na teritoriju RH</t>
    </r>
  </si>
  <si>
    <t>Napomena</t>
  </si>
  <si>
    <t>-</t>
  </si>
  <si>
    <t>UKUPNA GODIŠNJA PREMIJA OSIGURANJA ZA NAPLATU SA POPUSTIMA</t>
  </si>
  <si>
    <t>IZNOS OSIGURANJA PREMA TREĆIMA</t>
  </si>
  <si>
    <t>IZNOS OSIGURANJA PREMA VLASTITIM DJELATNICIMA</t>
  </si>
  <si>
    <t>PODACI POTREBNI ZA OBRAČUN PREMIJE:</t>
  </si>
  <si>
    <t>IZNOS OSIGURANJA</t>
  </si>
  <si>
    <t>dopunske opasnosti - dodatni izvori opasnosti koje je potrebno obuhvatiti osiguranjem</t>
  </si>
  <si>
    <t>AGREGATNI LIMIT X3</t>
  </si>
  <si>
    <t>PLOVNA SREDSTVA</t>
  </si>
  <si>
    <t>IZNOS OSIGURANJA - UGOVORENA VRIJEDNOST HRK</t>
  </si>
  <si>
    <t>Sukladno Zakonu</t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</si>
  <si>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prema procjeni stvarne vrijednosti ovlaštenog sudskog vještaka</t>
    </r>
  </si>
  <si>
    <r>
      <t xml:space="preserve">POŽAR I NEKE DRUGE OPASNOSTI </t>
    </r>
    <r>
      <rPr>
        <b/>
        <sz val="12"/>
        <color rgb="FFFF0000"/>
        <rFont val="Calibri"/>
        <family val="2"/>
        <scheme val="minor"/>
      </rPr>
      <t>na svotu osiguranja prema procjeni stvarne vrijednosti</t>
    </r>
  </si>
  <si>
    <t>POŽAR I NEKE DRUGE OPASNOSTI</t>
  </si>
  <si>
    <t>LOM STROJA</t>
  </si>
  <si>
    <r>
      <t xml:space="preserve">LOM STROJA uz otkup franšize i amortizacije kod djelomičnih šteta </t>
    </r>
    <r>
      <rPr>
        <b/>
        <sz val="12"/>
        <color rgb="FFFF0000"/>
        <rFont val="Calibri"/>
        <family val="2"/>
        <scheme val="minor"/>
      </rPr>
      <t>na svotu osiguranja prema procjeni stvarne vrijednosti ovlaštenog sudskog vještaka i procjeni stvarne vrijednosti</t>
    </r>
  </si>
  <si>
    <t>LOM STAKLA</t>
  </si>
  <si>
    <t>OSIGURANJE OD POSLJEDICA NESRETNOG SLUČAJA / NEZGODE  - KOLEKTIVNA NEZGODA</t>
  </si>
  <si>
    <t>OSIGURANJE OD ODGOVORNOSTI</t>
  </si>
  <si>
    <t>SVEUKUPNA GODIŠNJA PREMIJA OSIGURANJA:</t>
  </si>
  <si>
    <t>AGREGATNI LIMIT X2</t>
  </si>
  <si>
    <t>SVA OPREMA I ULAGANJE U TUĐA OS po kontima materijalne i nematerijalne imovine uključujući i samohodne radne strojeve (UPRAVE, SKLADIŠTA, DIZALICE i drugo) na lokaciji Dunavski prilaz 8, Vukovar i raznim lokacijama na teritoriju RH</t>
  </si>
  <si>
    <t>utovarivači, viličari, buldožeri i ostali samohodni radni strojevi 15 komada</t>
  </si>
  <si>
    <r>
      <rPr>
        <b/>
        <sz val="10"/>
        <color theme="1"/>
        <rFont val="Calibri"/>
        <family val="2"/>
        <scheme val="minor"/>
      </rPr>
      <t>BROD POTISKIVAČ PRILJEVO CR-HR-166</t>
    </r>
    <r>
      <rPr>
        <sz val="10"/>
        <color theme="1"/>
        <rFont val="Calibri"/>
        <family val="2"/>
        <scheme val="minor"/>
      </rPr>
      <t xml:space="preserve"> - pogonski motor CATERPILLAR tip 3406/C, snage 358 KW, sa svom pripadajućom opremom </t>
    </r>
    <r>
      <rPr>
        <b/>
        <sz val="10"/>
        <color rgb="FFFF0000"/>
        <rFont val="Calibri"/>
        <family val="2"/>
        <scheme val="minor"/>
      </rPr>
      <t>na ugovorenu vrijednost sa uključenim pogonskim štetama</t>
    </r>
    <r>
      <rPr>
        <sz val="10"/>
        <color theme="1"/>
        <rFont val="Calibri"/>
        <family val="2"/>
        <scheme val="minor"/>
      </rPr>
      <t>, te uključenom dragovoljnom odgovornosti za sudar, udar, onečišćenje, vađenje i uklanjanje podrtine, te obaveznu odgovornost</t>
    </r>
  </si>
  <si>
    <t>Pokriće 24/7 sa uključenim rekreativnim bavljenjem sportom</t>
  </si>
  <si>
    <t xml:space="preserve"> GODIŠNJA PREMIJA HRK</t>
  </si>
  <si>
    <t>REKAPITULACIJA PONUDE: LUKA VUKOVAR d.d.</t>
  </si>
  <si>
    <t>OSIGURAVAJUĆE DRUŠTVO:</t>
  </si>
  <si>
    <t>UPISATI NAZIV OSIGURAVAJUĆEG DRUŠTVA</t>
  </si>
  <si>
    <t>OSIGURANIK: LUKA- VUKOVAR doo, DUNAVSKI PRILAZ 8, 32000 VUKOVAR, OIB 53535248695</t>
  </si>
  <si>
    <t>AUTOMOBILSKA ODGOVORNOST-djelomično</t>
  </si>
  <si>
    <r>
      <t>RADNO VOZILO STEINBOCK SX 50.6 D, ŠASIJA SX86793, 1998.g., 58 KW, REG.OZNAKA VU 341 AL</t>
    </r>
    <r>
      <rPr>
        <sz val="8"/>
        <color theme="1"/>
        <rFont val="Calibri"/>
        <family val="2"/>
        <scheme val="minor"/>
      </rPr>
      <t xml:space="preserve"> </t>
    </r>
  </si>
  <si>
    <t>2018 NABAVNA VRIJEDNOST - HRK</t>
  </si>
  <si>
    <t>2018 SVOTA ZA OSIGURANJE U HRK</t>
  </si>
  <si>
    <t>2018SVOTA ZA OSIGURANJE U HRK</t>
  </si>
  <si>
    <t>PROFESINLANA ODGOVORNOST IZ OBAVLJANJA DJELATNOSTI</t>
  </si>
  <si>
    <t>RADNO VOZILO LINDE H 35 D, ŠASIJA H2X351P00132, 2003.g., 39 KW, REG.OZNAKA VU 857 CD</t>
  </si>
  <si>
    <r>
      <t>ODGOVORNOST iz djelatnosti prema trećima osobama, djelatnicima, prema djelatnicima, profesionalna odgovornost   iz obavljanja djelatnosti uz odbitnu franšizu 10 %, minimalno 4 000 HRK</t>
    </r>
    <r>
      <rPr>
        <b/>
        <i/>
        <sz val="12"/>
        <rFont val="Calibri"/>
        <family val="2"/>
        <scheme val="minor"/>
      </rPr>
      <t xml:space="preserve"> </t>
    </r>
  </si>
  <si>
    <t>UKUPAN PRIHOD U 2019</t>
  </si>
  <si>
    <t>NETO PLAĆE U 2019</t>
  </si>
  <si>
    <t>BROJ DJELATNIKA 31.05.2020</t>
  </si>
  <si>
    <t>Troškovnik za postupak jednostavne nabave broj BN-10-2020 UGOVARATELJ: LUKA -VUKOVAR doo, DUNAVSKI PRILAZ 8, 32000 VUKOVAR, OIB 53535248695</t>
  </si>
  <si>
    <t>za 65 djelatnika:</t>
  </si>
  <si>
    <t>65  DJELATNIKA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</si>
</sst>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horizontal="center" vertical="center" textRotation="90" wrapText="1"/>
    </xf>
    <xf numFmtId="4" fontId="5" fillId="0" borderId="15" xfId="0" applyNumberFormat="1" applyFont="1" applyBorder="1" applyAlignment="1">
      <alignment horizontal="center" vertical="center" textRotation="90" wrapText="1"/>
    </xf>
    <xf numFmtId="4" fontId="5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5" fillId="0" borderId="35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left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33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left" vertical="center"/>
    </xf>
    <xf numFmtId="4" fontId="4" fillId="0" borderId="44" xfId="0" applyNumberFormat="1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zoomScaleSheetLayoutView="55" workbookViewId="0" topLeftCell="A1">
      <selection activeCell="G60" sqref="G60"/>
    </sheetView>
  </sheetViews>
  <sheetFormatPr defaultColWidth="9.140625" defaultRowHeight="15"/>
  <cols>
    <col min="1" max="1" width="83.421875" style="5" customWidth="1"/>
    <col min="2" max="2" width="15.28125" style="6" customWidth="1"/>
    <col min="3" max="3" width="10.28125" style="7" customWidth="1"/>
    <col min="4" max="4" width="11.421875" style="6" bestFit="1" customWidth="1"/>
    <col min="5" max="5" width="8.8515625" style="8" bestFit="1" customWidth="1"/>
    <col min="6" max="6" width="9.8515625" style="8" bestFit="1" customWidth="1"/>
    <col min="7" max="7" width="20.7109375" style="5" customWidth="1"/>
    <col min="8" max="16384" width="9.140625" style="3" customWidth="1"/>
  </cols>
  <sheetData>
    <row r="1" spans="1:2" ht="31.5">
      <c r="A1" s="125" t="s">
        <v>79</v>
      </c>
      <c r="B1" s="119"/>
    </row>
    <row r="2" spans="1:2" ht="15.75">
      <c r="A2" s="119" t="s">
        <v>67</v>
      </c>
      <c r="B2" s="119"/>
    </row>
    <row r="3" spans="1:7" s="2" customFormat="1" ht="13.5" thickBot="1">
      <c r="A3" s="5"/>
      <c r="B3" s="6"/>
      <c r="C3" s="7"/>
      <c r="D3" s="6"/>
      <c r="E3" s="8"/>
      <c r="F3" s="8"/>
      <c r="G3" s="5"/>
    </row>
    <row r="4" spans="1:7" ht="85.5" customHeight="1" thickBot="1">
      <c r="A4" s="90" t="s">
        <v>0</v>
      </c>
      <c r="B4" s="58" t="s">
        <v>70</v>
      </c>
      <c r="C4" s="59" t="s">
        <v>1</v>
      </c>
      <c r="D4" s="67" t="s">
        <v>37</v>
      </c>
      <c r="E4" s="65" t="s">
        <v>2</v>
      </c>
      <c r="F4" s="66" t="s">
        <v>3</v>
      </c>
      <c r="G4" s="92" t="s">
        <v>39</v>
      </c>
    </row>
    <row r="5" spans="1:7" ht="51">
      <c r="A5" s="12" t="s">
        <v>4</v>
      </c>
      <c r="B5" s="13">
        <v>1135582.78</v>
      </c>
      <c r="C5" s="60" t="s">
        <v>5</v>
      </c>
      <c r="D5" s="86" t="s">
        <v>38</v>
      </c>
      <c r="E5" s="62">
        <v>10000</v>
      </c>
      <c r="F5" s="29">
        <v>20000</v>
      </c>
      <c r="G5" s="93"/>
    </row>
    <row r="6" spans="1:7" ht="38.25">
      <c r="A6" s="14" t="s">
        <v>6</v>
      </c>
      <c r="B6" s="15">
        <v>2697619.42</v>
      </c>
      <c r="C6" s="52" t="s">
        <v>5</v>
      </c>
      <c r="D6" s="87" t="s">
        <v>38</v>
      </c>
      <c r="E6" s="89" t="s">
        <v>38</v>
      </c>
      <c r="F6" s="16">
        <v>100000</v>
      </c>
      <c r="G6" s="94"/>
    </row>
    <row r="7" spans="1:7" ht="39" thickBot="1">
      <c r="A7" s="20" t="s">
        <v>7</v>
      </c>
      <c r="B7" s="21">
        <v>6537613.75</v>
      </c>
      <c r="C7" s="22" t="s">
        <v>5</v>
      </c>
      <c r="D7" s="88" t="s">
        <v>38</v>
      </c>
      <c r="E7" s="56" t="s">
        <v>38</v>
      </c>
      <c r="F7" s="69">
        <v>200000</v>
      </c>
      <c r="G7" s="95"/>
    </row>
    <row r="8" spans="1:7" ht="53.25">
      <c r="A8" s="68" t="s">
        <v>34</v>
      </c>
      <c r="B8" s="17">
        <v>871650</v>
      </c>
      <c r="C8" s="53" t="s">
        <v>5</v>
      </c>
      <c r="D8" s="86" t="s">
        <v>38</v>
      </c>
      <c r="E8" s="55">
        <v>20000</v>
      </c>
      <c r="F8" s="18">
        <v>40000</v>
      </c>
      <c r="G8" s="96"/>
    </row>
    <row r="9" spans="1:7" ht="53.25">
      <c r="A9" s="19" t="s">
        <v>35</v>
      </c>
      <c r="B9" s="15">
        <v>338975</v>
      </c>
      <c r="C9" s="52" t="s">
        <v>5</v>
      </c>
      <c r="D9" s="87" t="s">
        <v>38</v>
      </c>
      <c r="E9" s="54">
        <v>20000</v>
      </c>
      <c r="F9" s="16">
        <v>40000</v>
      </c>
      <c r="G9" s="97"/>
    </row>
    <row r="10" spans="1:7" ht="54" thickBot="1">
      <c r="A10" s="20" t="s">
        <v>36</v>
      </c>
      <c r="B10" s="21">
        <v>7066325</v>
      </c>
      <c r="C10" s="22" t="s">
        <v>5</v>
      </c>
      <c r="D10" s="63" t="s">
        <v>8</v>
      </c>
      <c r="E10" s="56"/>
      <c r="F10" s="23">
        <v>40000</v>
      </c>
      <c r="G10" s="95"/>
    </row>
    <row r="11" spans="1:7" s="2" customFormat="1" ht="16.5" thickBot="1">
      <c r="A11" s="24" t="s">
        <v>9</v>
      </c>
      <c r="B11" s="6"/>
      <c r="C11" s="7"/>
      <c r="D11" s="6"/>
      <c r="E11" s="9"/>
      <c r="F11" s="9"/>
      <c r="G11" s="111">
        <f>SUM(G5:G10)</f>
        <v>0</v>
      </c>
    </row>
    <row r="12" spans="1:7" s="2" customFormat="1" ht="13.5" thickBot="1">
      <c r="A12" s="24"/>
      <c r="B12" s="6"/>
      <c r="C12" s="7"/>
      <c r="D12" s="6"/>
      <c r="E12" s="8"/>
      <c r="F12" s="8"/>
      <c r="G12" s="5"/>
    </row>
    <row r="13" spans="1:7" s="2" customFormat="1" ht="115.5" thickBot="1">
      <c r="A13" s="91" t="s">
        <v>49</v>
      </c>
      <c r="B13" s="118" t="s">
        <v>71</v>
      </c>
      <c r="C13" s="59" t="s">
        <v>1</v>
      </c>
      <c r="D13" s="67" t="s">
        <v>37</v>
      </c>
      <c r="E13" s="65" t="s">
        <v>2</v>
      </c>
      <c r="F13" s="66" t="s">
        <v>3</v>
      </c>
      <c r="G13" s="92" t="s">
        <v>39</v>
      </c>
    </row>
    <row r="14" spans="1:7" ht="25.5">
      <c r="A14" s="28" t="s">
        <v>10</v>
      </c>
      <c r="B14" s="70">
        <v>8600000</v>
      </c>
      <c r="C14" s="71" t="s">
        <v>5</v>
      </c>
      <c r="D14" s="61"/>
      <c r="E14" s="74" t="s">
        <v>38</v>
      </c>
      <c r="F14" s="74" t="s">
        <v>38</v>
      </c>
      <c r="G14" s="99"/>
    </row>
    <row r="15" spans="1:7" ht="25.5">
      <c r="A15" s="30" t="s">
        <v>11</v>
      </c>
      <c r="B15" s="72">
        <v>5600000</v>
      </c>
      <c r="C15" s="57" t="s">
        <v>5</v>
      </c>
      <c r="D15" s="51"/>
      <c r="E15" s="75" t="s">
        <v>38</v>
      </c>
      <c r="F15" s="75" t="s">
        <v>38</v>
      </c>
      <c r="G15" s="100"/>
    </row>
    <row r="16" spans="1:7" ht="25.5">
      <c r="A16" s="31" t="s">
        <v>12</v>
      </c>
      <c r="B16" s="72">
        <v>980000</v>
      </c>
      <c r="C16" s="57" t="s">
        <v>5</v>
      </c>
      <c r="D16" s="57" t="s">
        <v>8</v>
      </c>
      <c r="E16" s="75" t="s">
        <v>38</v>
      </c>
      <c r="F16" s="75" t="s">
        <v>38</v>
      </c>
      <c r="G16" s="100"/>
    </row>
    <row r="17" spans="1:7" ht="26.25" thickBot="1">
      <c r="A17" s="30" t="s">
        <v>13</v>
      </c>
      <c r="B17" s="73">
        <v>1400000</v>
      </c>
      <c r="C17" s="63" t="s">
        <v>5</v>
      </c>
      <c r="D17" s="63" t="s">
        <v>8</v>
      </c>
      <c r="E17" s="76" t="s">
        <v>38</v>
      </c>
      <c r="F17" s="76" t="s">
        <v>38</v>
      </c>
      <c r="G17" s="101"/>
    </row>
    <row r="18" spans="1:7" s="1" customFormat="1" ht="16.5" thickBot="1">
      <c r="A18" s="32" t="s">
        <v>14</v>
      </c>
      <c r="B18" s="121"/>
      <c r="C18" s="120" t="e">
        <f>20680000-#REF!</f>
        <v>#REF!</v>
      </c>
      <c r="D18" s="34"/>
      <c r="G18" s="111">
        <f>SUM(G14:G17)</f>
        <v>0</v>
      </c>
    </row>
    <row r="19" spans="1:7" s="2" customFormat="1" ht="12.75">
      <c r="A19" s="10" t="s">
        <v>9</v>
      </c>
      <c r="B19" s="6"/>
      <c r="C19" s="7"/>
      <c r="D19" s="6"/>
      <c r="E19" s="8"/>
      <c r="F19" s="8"/>
      <c r="G19" s="6"/>
    </row>
    <row r="20" spans="1:7" s="4" customFormat="1" ht="12.75">
      <c r="A20" s="194" t="s">
        <v>15</v>
      </c>
      <c r="B20" s="194"/>
      <c r="C20" s="194"/>
      <c r="D20" s="194"/>
      <c r="E20" s="194"/>
      <c r="F20" s="194"/>
      <c r="G20" s="35"/>
    </row>
    <row r="21" spans="1:7" s="2" customFormat="1" ht="13.5" thickBot="1">
      <c r="A21" s="5"/>
      <c r="B21" s="6"/>
      <c r="C21" s="7"/>
      <c r="D21" s="6"/>
      <c r="E21" s="8"/>
      <c r="F21" s="8"/>
      <c r="G21" s="6"/>
    </row>
    <row r="22" spans="1:7" ht="115.5" thickBot="1">
      <c r="A22" s="91" t="s">
        <v>50</v>
      </c>
      <c r="B22" s="118" t="s">
        <v>72</v>
      </c>
      <c r="C22" s="59" t="s">
        <v>1</v>
      </c>
      <c r="D22" s="67" t="s">
        <v>37</v>
      </c>
      <c r="E22" s="65" t="s">
        <v>2</v>
      </c>
      <c r="F22" s="66" t="s">
        <v>3</v>
      </c>
      <c r="G22" s="92" t="s">
        <v>39</v>
      </c>
    </row>
    <row r="23" spans="1:7" ht="39" thickBot="1">
      <c r="A23" s="36" t="s">
        <v>59</v>
      </c>
      <c r="B23" s="27">
        <v>2018600.97</v>
      </c>
      <c r="C23" s="37" t="s">
        <v>5</v>
      </c>
      <c r="D23" s="77" t="s">
        <v>38</v>
      </c>
      <c r="E23" s="25">
        <v>20000</v>
      </c>
      <c r="F23" s="26">
        <v>40000</v>
      </c>
      <c r="G23" s="98"/>
    </row>
    <row r="24" spans="1:7" s="2" customFormat="1" ht="16.5" thickBot="1">
      <c r="A24" s="10" t="s">
        <v>9</v>
      </c>
      <c r="B24" s="6"/>
      <c r="C24" s="7"/>
      <c r="D24" s="6"/>
      <c r="E24" s="8"/>
      <c r="F24" s="8"/>
      <c r="G24" s="111">
        <f>SUM(G23)</f>
        <v>0</v>
      </c>
    </row>
    <row r="25" spans="1:7" s="2" customFormat="1" ht="12.75">
      <c r="A25" s="194" t="s">
        <v>15</v>
      </c>
      <c r="B25" s="194"/>
      <c r="C25" s="194"/>
      <c r="D25" s="194"/>
      <c r="E25" s="194"/>
      <c r="F25" s="194"/>
      <c r="G25" s="6"/>
    </row>
    <row r="26" spans="1:7" s="2" customFormat="1" ht="13.5" thickBot="1">
      <c r="A26" s="5"/>
      <c r="B26" s="6"/>
      <c r="C26" s="7"/>
      <c r="D26" s="6"/>
      <c r="E26" s="8"/>
      <c r="F26" s="8"/>
      <c r="G26" s="6"/>
    </row>
    <row r="27" spans="1:7" ht="51.75" thickBot="1">
      <c r="A27" s="91" t="s">
        <v>53</v>
      </c>
      <c r="B27" s="132" t="s">
        <v>71</v>
      </c>
      <c r="C27" s="133"/>
      <c r="D27" s="195" t="s">
        <v>37</v>
      </c>
      <c r="E27" s="196"/>
      <c r="F27" s="197"/>
      <c r="G27" s="92" t="s">
        <v>39</v>
      </c>
    </row>
    <row r="28" spans="1:7" ht="51.75" thickBot="1">
      <c r="A28" s="36" t="s">
        <v>16</v>
      </c>
      <c r="B28" s="140">
        <v>18507118.26</v>
      </c>
      <c r="C28" s="141"/>
      <c r="D28" s="198" t="s">
        <v>17</v>
      </c>
      <c r="E28" s="144"/>
      <c r="F28" s="199"/>
      <c r="G28" s="103"/>
    </row>
    <row r="29" spans="1:7" s="2" customFormat="1" ht="16.5" thickBot="1">
      <c r="A29" s="10" t="s">
        <v>9</v>
      </c>
      <c r="B29" s="6"/>
      <c r="C29" s="7"/>
      <c r="D29" s="6"/>
      <c r="E29" s="8"/>
      <c r="F29" s="8"/>
      <c r="G29" s="111">
        <f>SUM(G28)</f>
        <v>0</v>
      </c>
    </row>
    <row r="30" spans="1:7" s="2" customFormat="1" ht="12.75">
      <c r="A30" s="194" t="s">
        <v>15</v>
      </c>
      <c r="B30" s="194"/>
      <c r="C30" s="194"/>
      <c r="D30" s="194"/>
      <c r="E30" s="194"/>
      <c r="F30" s="194"/>
      <c r="G30" s="6"/>
    </row>
    <row r="31" spans="1:7" s="2" customFormat="1" ht="12.75">
      <c r="A31" s="5"/>
      <c r="B31" s="6"/>
      <c r="C31" s="7"/>
      <c r="D31" s="6"/>
      <c r="E31" s="8"/>
      <c r="F31" s="8"/>
      <c r="G31" s="6"/>
    </row>
    <row r="32" spans="1:7" s="2" customFormat="1" ht="13.5" thickBot="1">
      <c r="A32" s="5"/>
      <c r="B32" s="6"/>
      <c r="C32" s="7"/>
      <c r="D32" s="6"/>
      <c r="E32" s="8"/>
      <c r="F32" s="8"/>
      <c r="G32" s="6"/>
    </row>
    <row r="33" spans="1:7" ht="51.75" thickBot="1">
      <c r="A33" s="90" t="s">
        <v>18</v>
      </c>
      <c r="B33" s="132" t="s">
        <v>71</v>
      </c>
      <c r="C33" s="133"/>
      <c r="D33" s="164" t="s">
        <v>37</v>
      </c>
      <c r="E33" s="165"/>
      <c r="F33" s="166"/>
      <c r="G33" s="92" t="s">
        <v>39</v>
      </c>
    </row>
    <row r="34" spans="1:7" ht="26.25" thickBot="1">
      <c r="A34" s="36" t="s">
        <v>19</v>
      </c>
      <c r="B34" s="140">
        <v>10000</v>
      </c>
      <c r="C34" s="141"/>
      <c r="D34" s="193" t="s">
        <v>38</v>
      </c>
      <c r="E34" s="193"/>
      <c r="F34" s="193"/>
      <c r="G34" s="103"/>
    </row>
    <row r="35" spans="1:7" s="2" customFormat="1" ht="16.5" thickBot="1">
      <c r="A35" s="5"/>
      <c r="B35" s="6"/>
      <c r="C35" s="7"/>
      <c r="D35" s="6"/>
      <c r="E35" s="8"/>
      <c r="F35" s="8"/>
      <c r="G35" s="111">
        <f>SUM(G34)</f>
        <v>0</v>
      </c>
    </row>
    <row r="36" spans="1:7" s="2" customFormat="1" ht="13.5" thickBot="1">
      <c r="A36" s="5"/>
      <c r="B36" s="6"/>
      <c r="C36" s="7"/>
      <c r="D36" s="6"/>
      <c r="E36" s="8"/>
      <c r="F36" s="8"/>
      <c r="G36" s="38"/>
    </row>
    <row r="37" spans="1:7" ht="51.75" thickBot="1">
      <c r="A37" s="90" t="s">
        <v>20</v>
      </c>
      <c r="B37" s="132" t="s">
        <v>71</v>
      </c>
      <c r="C37" s="133"/>
      <c r="D37" s="164" t="s">
        <v>37</v>
      </c>
      <c r="E37" s="165"/>
      <c r="F37" s="166"/>
      <c r="G37" s="92" t="s">
        <v>39</v>
      </c>
    </row>
    <row r="38" spans="1:7" s="2" customFormat="1" ht="15" customHeight="1">
      <c r="A38" s="28" t="s">
        <v>21</v>
      </c>
      <c r="B38" s="138">
        <v>10000</v>
      </c>
      <c r="C38" s="139"/>
      <c r="D38" s="175" t="s">
        <v>38</v>
      </c>
      <c r="E38" s="175"/>
      <c r="F38" s="175"/>
      <c r="G38" s="99"/>
    </row>
    <row r="39" spans="1:7" s="2" customFormat="1" ht="12.75">
      <c r="A39" s="30" t="s">
        <v>22</v>
      </c>
      <c r="B39" s="136">
        <v>20000</v>
      </c>
      <c r="C39" s="137"/>
      <c r="D39" s="176" t="s">
        <v>38</v>
      </c>
      <c r="E39" s="176"/>
      <c r="F39" s="176"/>
      <c r="G39" s="100"/>
    </row>
    <row r="40" spans="1:7" s="2" customFormat="1" ht="15.75" customHeight="1" thickBot="1">
      <c r="A40" s="39" t="s">
        <v>23</v>
      </c>
      <c r="B40" s="134">
        <v>5000</v>
      </c>
      <c r="C40" s="135"/>
      <c r="D40" s="177" t="s">
        <v>38</v>
      </c>
      <c r="E40" s="177"/>
      <c r="F40" s="177"/>
      <c r="G40" s="101"/>
    </row>
    <row r="41" spans="1:7" s="2" customFormat="1" ht="16.5" thickBot="1">
      <c r="A41" s="5"/>
      <c r="B41" s="6"/>
      <c r="C41" s="7"/>
      <c r="D41" s="6"/>
      <c r="E41" s="8"/>
      <c r="F41" s="8"/>
      <c r="G41" s="111">
        <f>SUM(G38:G40)</f>
        <v>0</v>
      </c>
    </row>
    <row r="42" spans="1:7" s="2" customFormat="1" ht="13.5" thickBot="1">
      <c r="A42" s="5"/>
      <c r="B42" s="6"/>
      <c r="C42" s="7"/>
      <c r="D42" s="6"/>
      <c r="E42" s="8"/>
      <c r="F42" s="8"/>
      <c r="G42" s="38"/>
    </row>
    <row r="43" spans="1:7" s="2" customFormat="1" ht="51.75" thickBot="1">
      <c r="A43" s="91" t="s">
        <v>75</v>
      </c>
      <c r="B43" s="118" t="s">
        <v>72</v>
      </c>
      <c r="C43" s="168" t="s">
        <v>37</v>
      </c>
      <c r="D43" s="169"/>
      <c r="E43" s="169"/>
      <c r="F43" s="170"/>
      <c r="G43" s="92" t="s">
        <v>39</v>
      </c>
    </row>
    <row r="44" spans="1:7" s="2" customFormat="1" ht="25.5" customHeight="1">
      <c r="A44" s="82" t="s">
        <v>40</v>
      </c>
      <c r="B44" s="83">
        <v>800000</v>
      </c>
      <c r="C44" s="171" t="s">
        <v>58</v>
      </c>
      <c r="D44" s="171"/>
      <c r="E44" s="171"/>
      <c r="F44" s="172"/>
      <c r="G44" s="104"/>
    </row>
    <row r="45" spans="1:7" s="2" customFormat="1" ht="25.5" customHeight="1">
      <c r="A45" s="128" t="s">
        <v>73</v>
      </c>
      <c r="B45" s="129">
        <v>800000</v>
      </c>
      <c r="C45" s="178" t="s">
        <v>58</v>
      </c>
      <c r="D45" s="179"/>
      <c r="E45" s="179"/>
      <c r="F45" s="180"/>
      <c r="G45" s="130"/>
    </row>
    <row r="46" spans="1:7" s="2" customFormat="1" ht="25.5" customHeight="1" thickBot="1">
      <c r="A46" s="84" t="s">
        <v>41</v>
      </c>
      <c r="B46" s="85">
        <v>300000</v>
      </c>
      <c r="C46" s="173" t="s">
        <v>45</v>
      </c>
      <c r="D46" s="173"/>
      <c r="E46" s="173"/>
      <c r="F46" s="174"/>
      <c r="G46" s="105"/>
    </row>
    <row r="47" spans="1:7" s="2" customFormat="1" ht="13.5" thickBot="1">
      <c r="A47" s="78" t="s">
        <v>42</v>
      </c>
      <c r="B47" s="80"/>
      <c r="C47" s="79"/>
      <c r="D47" s="79"/>
      <c r="E47" s="8"/>
      <c r="F47" s="8"/>
      <c r="G47" s="167"/>
    </row>
    <row r="48" spans="1:7" s="2" customFormat="1" ht="15" customHeight="1">
      <c r="A48" s="28" t="s">
        <v>76</v>
      </c>
      <c r="B48" s="187">
        <v>14150050</v>
      </c>
      <c r="C48" s="188"/>
      <c r="D48" s="188"/>
      <c r="E48" s="188"/>
      <c r="F48" s="189"/>
      <c r="G48" s="167"/>
    </row>
    <row r="49" spans="1:7" s="2" customFormat="1" ht="15" customHeight="1">
      <c r="A49" s="30" t="s">
        <v>77</v>
      </c>
      <c r="B49" s="184">
        <v>4068772</v>
      </c>
      <c r="C49" s="185"/>
      <c r="D49" s="185"/>
      <c r="E49" s="185"/>
      <c r="F49" s="186"/>
      <c r="G49" s="167"/>
    </row>
    <row r="50" spans="1:7" s="2" customFormat="1" ht="15.75" customHeight="1" thickBot="1">
      <c r="A50" s="40" t="s">
        <v>78</v>
      </c>
      <c r="B50" s="181">
        <v>65</v>
      </c>
      <c r="C50" s="182"/>
      <c r="D50" s="182"/>
      <c r="E50" s="182"/>
      <c r="F50" s="183"/>
      <c r="G50" s="167"/>
    </row>
    <row r="51" spans="1:7" s="2" customFormat="1" ht="15" customHeight="1">
      <c r="A51" s="41" t="s">
        <v>44</v>
      </c>
      <c r="B51" s="149"/>
      <c r="C51" s="150"/>
      <c r="D51" s="150"/>
      <c r="E51" s="150"/>
      <c r="F51" s="151"/>
      <c r="G51" s="167"/>
    </row>
    <row r="52" spans="1:7" s="2" customFormat="1" ht="15" customHeight="1">
      <c r="A52" s="42" t="s">
        <v>24</v>
      </c>
      <c r="B52" s="149"/>
      <c r="C52" s="150"/>
      <c r="D52" s="150"/>
      <c r="E52" s="150"/>
      <c r="F52" s="151"/>
      <c r="G52" s="167"/>
    </row>
    <row r="53" spans="1:7" s="2" customFormat="1" ht="15" customHeight="1" thickBot="1">
      <c r="A53" s="126" t="s">
        <v>60</v>
      </c>
      <c r="B53" s="190"/>
      <c r="C53" s="191"/>
      <c r="D53" s="191"/>
      <c r="E53" s="191"/>
      <c r="F53" s="192"/>
      <c r="G53" s="167"/>
    </row>
    <row r="54" spans="1:7" s="2" customFormat="1" ht="16.5" thickBot="1">
      <c r="A54" s="5"/>
      <c r="B54" s="6"/>
      <c r="C54" s="7"/>
      <c r="D54" s="6"/>
      <c r="E54" s="8"/>
      <c r="F54" s="8"/>
      <c r="G54" s="111">
        <f>SUM(G44:G53)</f>
        <v>0</v>
      </c>
    </row>
    <row r="55" spans="1:7" s="2" customFormat="1" ht="13.5" thickBot="1">
      <c r="A55" s="5"/>
      <c r="B55" s="6"/>
      <c r="C55" s="7"/>
      <c r="D55" s="6"/>
      <c r="E55" s="8"/>
      <c r="F55" s="8"/>
      <c r="G55" s="38"/>
    </row>
    <row r="56" spans="1:7" s="2" customFormat="1" ht="37.5" customHeight="1" thickBot="1">
      <c r="A56" s="91" t="s">
        <v>55</v>
      </c>
      <c r="B56" s="33" t="s">
        <v>81</v>
      </c>
      <c r="C56" s="132" t="s">
        <v>37</v>
      </c>
      <c r="D56" s="142"/>
      <c r="E56" s="142"/>
      <c r="F56" s="133"/>
      <c r="G56" s="106" t="s">
        <v>39</v>
      </c>
    </row>
    <row r="57" spans="1:7" s="2" customFormat="1" ht="12.75">
      <c r="A57" s="28" t="s">
        <v>26</v>
      </c>
      <c r="B57" s="13">
        <v>50000</v>
      </c>
      <c r="C57" s="155" t="s">
        <v>62</v>
      </c>
      <c r="D57" s="156"/>
      <c r="E57" s="156"/>
      <c r="F57" s="157"/>
      <c r="G57" s="107"/>
    </row>
    <row r="58" spans="1:7" s="2" customFormat="1" ht="12.75">
      <c r="A58" s="30" t="s">
        <v>27</v>
      </c>
      <c r="B58" s="15">
        <v>20000</v>
      </c>
      <c r="C58" s="158"/>
      <c r="D58" s="159"/>
      <c r="E58" s="159"/>
      <c r="F58" s="160"/>
      <c r="G58" s="108"/>
    </row>
    <row r="59" spans="1:7" s="2" customFormat="1" ht="13.5" thickBot="1">
      <c r="A59" s="39" t="s">
        <v>28</v>
      </c>
      <c r="B59" s="21">
        <v>100000</v>
      </c>
      <c r="C59" s="158"/>
      <c r="D59" s="159"/>
      <c r="E59" s="159"/>
      <c r="F59" s="160"/>
      <c r="G59" s="108"/>
    </row>
    <row r="60" spans="1:7" s="2" customFormat="1" ht="12.75">
      <c r="A60" s="43" t="s">
        <v>29</v>
      </c>
      <c r="B60" s="44">
        <v>30000</v>
      </c>
      <c r="C60" s="158"/>
      <c r="D60" s="159"/>
      <c r="E60" s="159"/>
      <c r="F60" s="160"/>
      <c r="G60" s="108"/>
    </row>
    <row r="61" spans="1:7" s="2" customFormat="1" ht="13.5" thickBot="1">
      <c r="A61" s="45" t="s">
        <v>30</v>
      </c>
      <c r="B61" s="46">
        <v>10000</v>
      </c>
      <c r="C61" s="161"/>
      <c r="D61" s="162"/>
      <c r="E61" s="162"/>
      <c r="F61" s="163"/>
      <c r="G61" s="102"/>
    </row>
    <row r="62" spans="1:7" s="2" customFormat="1" ht="16.5" thickBot="1">
      <c r="A62" s="5"/>
      <c r="B62" s="6"/>
      <c r="C62" s="7"/>
      <c r="D62" s="6"/>
      <c r="E62" s="8"/>
      <c r="F62" s="122" t="s">
        <v>80</v>
      </c>
      <c r="G62" s="111">
        <f>SUM(G57:G61)</f>
        <v>0</v>
      </c>
    </row>
    <row r="63" spans="1:7" s="2" customFormat="1" ht="13.5" thickBot="1">
      <c r="A63" s="5"/>
      <c r="B63" s="6"/>
      <c r="C63" s="7"/>
      <c r="D63" s="6"/>
      <c r="E63" s="8"/>
      <c r="F63" s="8"/>
      <c r="G63" s="38"/>
    </row>
    <row r="64" spans="1:7" s="2" customFormat="1" ht="16.5" thickBot="1">
      <c r="A64" s="5"/>
      <c r="B64" s="6"/>
      <c r="C64" s="7"/>
      <c r="D64" s="6"/>
      <c r="E64" s="8"/>
      <c r="F64" s="8"/>
      <c r="G64" s="111" t="e">
        <f>SUM(#REF!)</f>
        <v>#REF!</v>
      </c>
    </row>
    <row r="65" spans="1:7" s="2" customFormat="1" ht="13.5" thickBot="1">
      <c r="A65" s="5"/>
      <c r="B65" s="6"/>
      <c r="C65" s="7"/>
      <c r="D65" s="6"/>
      <c r="E65" s="8"/>
      <c r="F65" s="8"/>
      <c r="G65" s="6"/>
    </row>
    <row r="66" spans="1:7" s="2" customFormat="1" ht="49.5" customHeight="1" thickBot="1">
      <c r="A66" s="90" t="s">
        <v>46</v>
      </c>
      <c r="B66" s="81" t="s">
        <v>47</v>
      </c>
      <c r="C66" s="132" t="s">
        <v>37</v>
      </c>
      <c r="D66" s="142"/>
      <c r="E66" s="142"/>
      <c r="F66" s="133"/>
      <c r="G66" s="106" t="s">
        <v>39</v>
      </c>
    </row>
    <row r="67" spans="1:7" s="2" customFormat="1" ht="51.75" thickBot="1">
      <c r="A67" s="47" t="s">
        <v>61</v>
      </c>
      <c r="B67" s="27">
        <v>490000</v>
      </c>
      <c r="C67" s="143" t="s">
        <v>38</v>
      </c>
      <c r="D67" s="144"/>
      <c r="E67" s="144"/>
      <c r="F67" s="145"/>
      <c r="G67" s="107"/>
    </row>
    <row r="68" spans="1:7" s="2" customFormat="1" ht="16.5" thickBot="1">
      <c r="A68" s="48" t="s">
        <v>32</v>
      </c>
      <c r="B68" s="6"/>
      <c r="C68" s="7"/>
      <c r="D68" s="6"/>
      <c r="E68" s="8"/>
      <c r="F68" s="8"/>
      <c r="G68" s="111">
        <f>SUM(G67)</f>
        <v>0</v>
      </c>
    </row>
    <row r="69" spans="1:7" s="2" customFormat="1" ht="13.5" thickBot="1">
      <c r="A69" s="5"/>
      <c r="B69" s="6"/>
      <c r="C69" s="7"/>
      <c r="D69" s="6"/>
      <c r="E69" s="8"/>
      <c r="F69" s="8"/>
      <c r="G69" s="5"/>
    </row>
    <row r="70" spans="1:7" ht="39.75" customHeight="1" thickBot="1">
      <c r="A70" s="90" t="s">
        <v>33</v>
      </c>
      <c r="B70" s="81" t="s">
        <v>43</v>
      </c>
      <c r="C70" s="132" t="s">
        <v>37</v>
      </c>
      <c r="D70" s="142"/>
      <c r="E70" s="142"/>
      <c r="F70" s="133"/>
      <c r="G70" s="106" t="s">
        <v>39</v>
      </c>
    </row>
    <row r="71" spans="1:7" s="2" customFormat="1" ht="12.75" customHeight="1">
      <c r="A71" s="49" t="s">
        <v>31</v>
      </c>
      <c r="B71" s="152" t="s">
        <v>48</v>
      </c>
      <c r="C71" s="146" t="s">
        <v>38</v>
      </c>
      <c r="D71" s="147"/>
      <c r="E71" s="147"/>
      <c r="F71" s="148"/>
      <c r="G71" s="109"/>
    </row>
    <row r="72" spans="1:7" s="2" customFormat="1" ht="15" customHeight="1">
      <c r="A72" s="50" t="s">
        <v>69</v>
      </c>
      <c r="B72" s="153"/>
      <c r="C72" s="149"/>
      <c r="D72" s="150"/>
      <c r="E72" s="150"/>
      <c r="F72" s="151"/>
      <c r="G72" s="110"/>
    </row>
    <row r="73" spans="1:7" s="2" customFormat="1" ht="15" customHeight="1" thickBot="1">
      <c r="A73" s="127" t="s">
        <v>74</v>
      </c>
      <c r="B73" s="154"/>
      <c r="C73" s="149"/>
      <c r="D73" s="150"/>
      <c r="E73" s="150"/>
      <c r="F73" s="151"/>
      <c r="G73" s="110"/>
    </row>
    <row r="74" spans="1:7" s="2" customFormat="1" ht="16.5" thickBot="1">
      <c r="A74" s="5"/>
      <c r="B74" s="6"/>
      <c r="C74" s="7"/>
      <c r="D74" s="6"/>
      <c r="E74" s="8"/>
      <c r="F74" s="8"/>
      <c r="G74" s="111">
        <f>SUM(G71:G73)</f>
        <v>0</v>
      </c>
    </row>
    <row r="75" spans="1:7" s="2" customFormat="1" ht="12.75">
      <c r="A75" s="123" t="s">
        <v>65</v>
      </c>
      <c r="B75" s="124" t="s">
        <v>66</v>
      </c>
      <c r="C75" s="7"/>
      <c r="D75" s="6"/>
      <c r="E75" s="8"/>
      <c r="F75" s="8"/>
      <c r="G75" s="5"/>
    </row>
    <row r="76" spans="1:7" s="2" customFormat="1" ht="13.5" thickBot="1">
      <c r="A76" s="123"/>
      <c r="B76" s="124"/>
      <c r="C76" s="7"/>
      <c r="D76" s="6"/>
      <c r="E76" s="8"/>
      <c r="F76" s="8"/>
      <c r="G76" s="5"/>
    </row>
    <row r="77" spans="1:7" s="2" customFormat="1" ht="26.25" thickBot="1">
      <c r="A77" s="112" t="s">
        <v>64</v>
      </c>
      <c r="B77" s="11" t="s">
        <v>63</v>
      </c>
      <c r="C77" s="7"/>
      <c r="D77" s="6"/>
      <c r="E77" s="8"/>
      <c r="F77" s="8"/>
      <c r="G77" s="5"/>
    </row>
    <row r="78" spans="1:7" s="2" customFormat="1" ht="15.75">
      <c r="A78" s="113" t="s">
        <v>51</v>
      </c>
      <c r="B78" s="17"/>
      <c r="C78" s="7"/>
      <c r="D78" s="6"/>
      <c r="E78" s="8"/>
      <c r="F78" s="8"/>
      <c r="G78" s="5"/>
    </row>
    <row r="79" spans="1:7" s="2" customFormat="1" ht="15.75">
      <c r="A79" s="114" t="s">
        <v>52</v>
      </c>
      <c r="B79" s="15"/>
      <c r="C79" s="7"/>
      <c r="D79" s="6"/>
      <c r="E79" s="8"/>
      <c r="F79" s="8"/>
      <c r="G79" s="5"/>
    </row>
    <row r="80" spans="1:2" ht="15.75">
      <c r="A80" s="114" t="s">
        <v>54</v>
      </c>
      <c r="B80" s="15"/>
    </row>
    <row r="81" spans="1:2" ht="15.75">
      <c r="A81" s="114" t="s">
        <v>20</v>
      </c>
      <c r="B81" s="15"/>
    </row>
    <row r="82" spans="1:2" ht="15.75">
      <c r="A82" s="114" t="s">
        <v>56</v>
      </c>
      <c r="B82" s="15"/>
    </row>
    <row r="83" spans="1:2" ht="15.75">
      <c r="A83" s="114" t="s">
        <v>25</v>
      </c>
      <c r="B83" s="15"/>
    </row>
    <row r="84" spans="1:2" ht="15.75">
      <c r="A84" s="114" t="s">
        <v>46</v>
      </c>
      <c r="B84" s="15"/>
    </row>
    <row r="85" spans="1:2" ht="16.5" thickBot="1">
      <c r="A85" s="115" t="s">
        <v>68</v>
      </c>
      <c r="B85" s="64"/>
    </row>
    <row r="86" spans="1:2" ht="19.5" thickBot="1">
      <c r="A86" s="116" t="s">
        <v>57</v>
      </c>
      <c r="B86" s="117"/>
    </row>
    <row r="89" spans="2:4" ht="15" customHeight="1">
      <c r="B89" s="131"/>
      <c r="C89" s="131"/>
      <c r="D89" s="131"/>
    </row>
    <row r="90" spans="2:6" ht="50.25" customHeight="1">
      <c r="B90" s="131"/>
      <c r="C90" s="131"/>
      <c r="D90" s="131"/>
      <c r="F90" s="7"/>
    </row>
  </sheetData>
  <mergeCells count="37">
    <mergeCell ref="D34:F34"/>
    <mergeCell ref="A30:F30"/>
    <mergeCell ref="A20:F20"/>
    <mergeCell ref="A25:F25"/>
    <mergeCell ref="D27:F27"/>
    <mergeCell ref="D28:F28"/>
    <mergeCell ref="B28:C28"/>
    <mergeCell ref="B27:C27"/>
    <mergeCell ref="G47:G53"/>
    <mergeCell ref="C43:F43"/>
    <mergeCell ref="C44:F44"/>
    <mergeCell ref="C46:F46"/>
    <mergeCell ref="D37:F37"/>
    <mergeCell ref="D38:F38"/>
    <mergeCell ref="D39:F39"/>
    <mergeCell ref="D40:F40"/>
    <mergeCell ref="C45:F45"/>
    <mergeCell ref="B50:F50"/>
    <mergeCell ref="B49:F49"/>
    <mergeCell ref="B48:F48"/>
    <mergeCell ref="B51:F53"/>
    <mergeCell ref="B90:D90"/>
    <mergeCell ref="B89:D89"/>
    <mergeCell ref="B33:C33"/>
    <mergeCell ref="B40:C40"/>
    <mergeCell ref="B39:C39"/>
    <mergeCell ref="B38:C38"/>
    <mergeCell ref="B37:C37"/>
    <mergeCell ref="B34:C34"/>
    <mergeCell ref="C66:F66"/>
    <mergeCell ref="C67:F67"/>
    <mergeCell ref="C70:F70"/>
    <mergeCell ref="C71:F73"/>
    <mergeCell ref="B71:B73"/>
    <mergeCell ref="C56:F56"/>
    <mergeCell ref="C57:F61"/>
    <mergeCell ref="D33:F33"/>
  </mergeCells>
  <printOptions/>
  <pageMargins left="0.25" right="0.25" top="0.75" bottom="0.75" header="0.3" footer="0.3"/>
  <pageSetup fitToHeight="0" fitToWidth="1" horizontalDpi="600" verticalDpi="600" orientation="landscape" paperSize="9" scale="89" r:id="rId1"/>
  <rowBreaks count="4" manualBreakCount="4">
    <brk id="12" max="16383" man="1"/>
    <brk id="30" max="16383" man="1"/>
    <brk id="55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 Galić</dc:creator>
  <cp:keywords/>
  <dc:description/>
  <cp:lastModifiedBy>dinko</cp:lastModifiedBy>
  <cp:lastPrinted>2018-05-30T08:24:54Z</cp:lastPrinted>
  <dcterms:created xsi:type="dcterms:W3CDTF">2016-07-04T14:11:32Z</dcterms:created>
  <dcterms:modified xsi:type="dcterms:W3CDTF">2020-06-24T09:56:49Z</dcterms:modified>
  <cp:category/>
  <cp:version/>
  <cp:contentType/>
  <cp:contentStatus/>
</cp:coreProperties>
</file>