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Luka-Vukovar 2022. " sheetId="1" r:id="rId1"/>
  </sheets>
  <definedNames>
    <definedName name="_xlnm.Print_Area" localSheetId="0">'Luka-Vukovar 2022. '!$A$1:$G$108</definedName>
  </definedNames>
  <calcPr calcId="191029"/>
  <extLst/>
</workbook>
</file>

<file path=xl/sharedStrings.xml><?xml version="1.0" encoding="utf-8"?>
<sst xmlns="http://schemas.openxmlformats.org/spreadsheetml/2006/main" count="161" uniqueCount="83">
  <si>
    <t>TEHNIČKA ZAŠTITA</t>
  </si>
  <si>
    <t>IZLJEV VODE NA 1R</t>
  </si>
  <si>
    <t>POPLAVA, BUJICA, VISOKA VODA, PLIMNI VAL NA 1R</t>
  </si>
  <si>
    <t>SVI GRAĐEVINSKI OBJEKTI I ULAGANJE U TUĐA OS po kontima materijalne i namaterijalne imovine, sve podzemne i nadzemne mreže, sva infrastruktura, sva oprema kao sastavni dio građevinskog objekta, metalni silosi i slične metalne konstrukcije na lokaciji Dunavski prilaz 8, Vukovar i raznim drugim lokacijama na teritoriju RH</t>
  </si>
  <si>
    <t>V.NADZOR I Č. SLUŽBA</t>
  </si>
  <si>
    <t xml:space="preserve">GRAĐEVINSKI OBJEKTI I ULAGANJE U TUĐA OS po kontima materijalne i nematerijalne imovine - ograde, operativne obale, manipulativne piste i ceste, sve podzemne i nedzemne mreže, sva infrastruktura na lokaciji Dunavski prilaz 8, Vukovar i razne lokacije na teritoriju RH </t>
  </si>
  <si>
    <t>GRAĐEVINSKI OBJEKTI I ULAGANJE U TUĐA OS po kontima materijalne i nematerijalne imovine - zidane obale rijeka, sve podzemne i nadzemne mreže, sva infrastruktura na lokaciji Dunavski prilaz 8, Vukovar i razne lokacije na teritoriju RH</t>
  </si>
  <si>
    <t>POPUST ZA MIROVANJE</t>
  </si>
  <si>
    <t>*** KLAUZULA O AUTOMATIZMU OSIGURATELJNOG POKRIĆA</t>
  </si>
  <si>
    <t>Lučka portalna dizalica 1 GANZ DANUBIUS DAF/350/1 2007.g.</t>
  </si>
  <si>
    <t xml:space="preserve">Mobilna dizalica HMK 170E MANNESMANN DEMATIC 1998.g.                                                                                     </t>
  </si>
  <si>
    <t xml:space="preserve">Lučka portalna dizalica 189401/7 GANZ DANUBIUS 1977.g. </t>
  </si>
  <si>
    <t xml:space="preserve">Lučka portalna dizalica 23306/87 GANZ DANUBIUS 1986.g.                                                                             </t>
  </si>
  <si>
    <t>*** KLAUZULA: OSIGURATELJ I OSIGURANIK SU SE USUGLASILI DA JE NAVEDENA SVOTA OSIGURANJA NA POLICI STVARNA VRIJEDNOST OSIGURANE STVARI NA DAN SKLAPANJA UGOVORA O OSIGIURANJU</t>
  </si>
  <si>
    <t>SVA OPREMA ZA LOM - uključujući trake, lance, užad, temelje, postolja, ležišta, punjenja (plinovita, tekuća i dr), krupni alat, svu infrastrukturu i instalacije, sve podzemne i nadzemne mreže (elektro, voda i dr.), metalne silose i slične metalne konstrukcije, sva mehanička oprema građevinskih objekata na lokaciji Dunavski prilaz 8, Vukovar i raznim lokacijama na teritoriju RH</t>
  </si>
  <si>
    <t>POPUST ZA MIROVANJE za dvije dizalice ukupne vrijednosti 2.380.000,00</t>
  </si>
  <si>
    <t>SVA STAKLA (VRATA I PROZORA) I OGLEDALA, SVIH VRSTA I DEBLJINA, POKRETNA I NEPOKRETNA, PODNA, ZIDNA I STROPNA, PLOČE MRAMORNE I OD UMJETNOG KAMENA na svotu 1R</t>
  </si>
  <si>
    <t>OPREMA na 1R</t>
  </si>
  <si>
    <t>ZALIHE TUĐE ROBE na 1R</t>
  </si>
  <si>
    <t>OŠTEĆENJE GRAĐ.OBJEKTA na 1R</t>
  </si>
  <si>
    <t>dizalice 4 komada</t>
  </si>
  <si>
    <t>SMRT USLIJED NEZGODE</t>
  </si>
  <si>
    <t>SMRT USLIJED BOLESTI</t>
  </si>
  <si>
    <t>TRAJNI INVALIDITET USLIJED NEZGODE</t>
  </si>
  <si>
    <t>SMRT USLIJED PROMETNE NEZGODE</t>
  </si>
  <si>
    <t>IZNENADNA SMRT USLIJED BOLESTI</t>
  </si>
  <si>
    <t>TRAČNO VOZILO LOKOMOTIVA GREDELJ DHL 600, ŠASIJA 2132106, 1961.g., 441 KW</t>
  </si>
  <si>
    <t>odbitna franšiza: odbitna franšiza 4.000,00 kn PŠD za kasko, bez franšize za odgovornost</t>
  </si>
  <si>
    <r>
      <t>GRAĐEVINSKI OBJEKT I ULAGANJE U TUĐA OS po kontima materijalne i nematerijalne imovine (UPRAVA cca 180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</si>
  <si>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(UPRAVA cca 70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</si>
  <si>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(SKLADIŠTE cca 2.710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</si>
  <si>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t>-</t>
  </si>
  <si>
    <t>UKUPNA GODIŠNJA PREMIJA OSIGURANJA ZA NAPLATU SA POPUSTIMA</t>
  </si>
  <si>
    <t>IZNOS OSIGURANJA PREMA TREĆIMA</t>
  </si>
  <si>
    <t>IZNOS OSIGURANJA PREMA VLASTITIM DJELATNICIMA</t>
  </si>
  <si>
    <t>PODACI POTREBNI ZA OBRAČUN PREMIJE:</t>
  </si>
  <si>
    <t>IZNOS OSIGURANJA</t>
  </si>
  <si>
    <t>dopunske opasnosti - dodatni izvori opasnosti koje je potrebno obuhvatiti osiguranjem</t>
  </si>
  <si>
    <t>AGREGATNI LIMIT X3</t>
  </si>
  <si>
    <t>IZNOS OSIGURANJA - UGOVORENA VRIJEDNOST HRK</t>
  </si>
  <si>
    <t>Sukladno Zakonu</t>
  </si>
  <si>
    <t>SVEUKUPNA GODIŠNJA PREMIJA OSIGURANJA:</t>
  </si>
  <si>
    <t>AGREGATNI LIMIT X2</t>
  </si>
  <si>
    <t>SVA OPREMA I ULAGANJE U TUĐA OS po kontima materijalne i nematerijalne imovine uključujući i samohodne radne strojeve (UPRAVE, SKLADIŠTA, DIZALICE i drugo) na lokaciji Dunavski prilaz 8, Vukovar i raznim lokacijama na teritoriju RH</t>
  </si>
  <si>
    <t>utovarivači, viličari, buldožeri i ostali samohodni radni strojevi 15 komada</t>
  </si>
  <si>
    <t>Pokriće 24/7 sa uključenim rekreativnim bavljenjem sportom</t>
  </si>
  <si>
    <t xml:space="preserve"> GODIŠNJA PREMIJA HRK</t>
  </si>
  <si>
    <t>2018 NABAVNA VRIJEDNOST - HRK</t>
  </si>
  <si>
    <t>2018 SVOTA ZA OSIGURANJE U HRK</t>
  </si>
  <si>
    <t>PROFESINLANA ODGOVORNOST IZ OBAVLJANJA DJELATNOSTI</t>
  </si>
  <si>
    <t>OSIGURANIK: LUKA-VUKOVAR d.o.o., DUNAVSKI PRILAZ 8, 32000 VUKOVAR, OIB 53535248695</t>
  </si>
  <si>
    <t>Škoda Superb, TMBAH7NP9M7056303, 110 Kw, broj sjedećih mjesta: 5, 2021. godina, VU370EL, nabavna vrijednost: 246.420,84 kn sa PDV-om</t>
  </si>
  <si>
    <t>Renault ZOE, VF1AG000566468732, 100 Kw, broj sjedećih mjesta: 5, 2020. godina, VU486EJ, nabavna vrijednost: 248.124,00 kn sa PDV-om</t>
  </si>
  <si>
    <t>1.a. POŽAR I NEKE DRUGE OPASNOSTI NA NOVU VRIJEDNOST</t>
  </si>
  <si>
    <r>
      <t xml:space="preserve">1.b. POŽAR I NEKE DRUGE OPASNOSTI </t>
    </r>
    <r>
      <rPr>
        <b/>
        <sz val="12"/>
        <color rgb="FFFF0000"/>
        <rFont val="Calibri"/>
        <family val="2"/>
        <scheme val="minor"/>
      </rPr>
      <t>na svotu prema procjeni stvarne vrijednosti ovlaštenog sudskog vještaka</t>
    </r>
  </si>
  <si>
    <r>
      <t xml:space="preserve">1.c. POŽAR I NEKE DRUGE OPASNOSTI </t>
    </r>
    <r>
      <rPr>
        <b/>
        <sz val="12"/>
        <color rgb="FFFF0000"/>
        <rFont val="Calibri"/>
        <family val="2"/>
        <scheme val="minor"/>
      </rPr>
      <t>na svotu osiguranja prema procjeni stvarne vrijednosti</t>
    </r>
  </si>
  <si>
    <r>
      <t xml:space="preserve">2. LOM STROJA uz otkup franšize i amortizacije kod djelomičnih šteta </t>
    </r>
    <r>
      <rPr>
        <b/>
        <sz val="12"/>
        <color rgb="FFFF0000"/>
        <rFont val="Calibri"/>
        <family val="2"/>
        <scheme val="minor"/>
      </rPr>
      <t>na svotu osiguranja prema procjeni stvarne vrijednosti ovlaštenog sudskog vještaka i procjeni stvarne vrijednosti</t>
    </r>
  </si>
  <si>
    <t>3. OSIGURANJE STAKLA OD LOMA</t>
  </si>
  <si>
    <t>4. PROVALNA KRAĐA I RAZBOJSTVO</t>
  </si>
  <si>
    <r>
      <t>5. ODGOVORNOST iz djelatnosti prema trećima osobama, djelatnicima, prema djelatnicima, profesionalna odgovornost   iz obavljanja djelatnosti uz odbitnu franšizu 10 %, minimalno 4.000,00 HRK</t>
    </r>
    <r>
      <rPr>
        <b/>
        <i/>
        <sz val="12"/>
        <rFont val="Calibri"/>
        <family val="2"/>
        <scheme val="minor"/>
      </rPr>
      <t xml:space="preserve"> </t>
    </r>
  </si>
  <si>
    <t>6. OSIGURANJE OD POSLJEDICA NESRETNOG SLUČAJA / NEZGODE  - KOLEKTIVNA NEZGODA</t>
  </si>
  <si>
    <t>7. PLOVNA SREDSTVA</t>
  </si>
  <si>
    <t>9. AUTO KASKO</t>
  </si>
  <si>
    <t>2. LOM STROJA</t>
  </si>
  <si>
    <t>5. ODGOVORNOST</t>
  </si>
  <si>
    <t>6. OSIGURANJE OD POSLJEDICA NESRETNOG SLUČAJA/NEZGODE - KOLEKTIVNA NEZGODA</t>
  </si>
  <si>
    <t>1. POŽAR I NEKE DRUGE OPASNOSTI (1.a.+1.b.+1.c.)</t>
  </si>
  <si>
    <t>1.a.+1.b.+1.c.</t>
  </si>
  <si>
    <r>
      <rPr>
        <b/>
        <sz val="10"/>
        <color theme="1"/>
        <rFont val="Calibri"/>
        <family val="2"/>
        <scheme val="minor"/>
      </rPr>
      <t>BROD POTISKIVAČ PRILJEVO CR-HR-166</t>
    </r>
    <r>
      <rPr>
        <sz val="10"/>
        <color theme="1"/>
        <rFont val="Calibri"/>
        <family val="2"/>
        <scheme val="minor"/>
      </rPr>
      <t xml:space="preserve"> - pogonski motor CATERPILLAR tip 3406/C, snage 358 KW, sa svom pripadajućom opremom </t>
    </r>
    <r>
      <rPr>
        <b/>
        <sz val="10"/>
        <color rgb="FFFF0000"/>
        <rFont val="Calibri"/>
        <family val="2"/>
        <scheme val="minor"/>
      </rPr>
      <t>na ugovorenu vrijednost sa uključenim pogonskim štetama</t>
    </r>
    <r>
      <rPr>
        <sz val="10"/>
        <color theme="1"/>
        <rFont val="Calibri"/>
        <family val="2"/>
        <scheme val="minor"/>
      </rPr>
      <t>, te uključenom dragovoljnom odgovornosti za sudar, udar, onečišćenje, vađenje i uklanjanje podrtine, te obaveznu odgovornost</t>
    </r>
  </si>
  <si>
    <t>Škoda Superb, TMBAH7NP9M7056303, 110 Kw, broj sjedećih mjesta: 5, 2021. godina, VU370EL</t>
  </si>
  <si>
    <t>RADNO VOZILO LINDE H 40 D, GODINA PROIZVODNJE: 2019.
BROJ ŠASIJE: H2X394V02930, 55 KW</t>
  </si>
  <si>
    <t>Potpis i pečat</t>
  </si>
  <si>
    <t>Renault ZOE, VF1AG000566468732, 100 Kw, broj sjedećih mjesta: 5, 2020. godina, VU486EJ</t>
  </si>
  <si>
    <t>8. AUTOMOBILSKA ODGOVORNOST</t>
  </si>
  <si>
    <t>REKAPITULACIJA PONUDE: LUKA-VUKOVAR d.d.</t>
  </si>
  <si>
    <t>8. AUTOMOBILSKA ODGOVORNOST I OSTALA VOZILA</t>
  </si>
  <si>
    <t>NAPOMENA</t>
  </si>
  <si>
    <t>Troškovnik za postupak jednostavne nabave broj BN-08-22 UGOVARATELJ: LUKA-VUKOVAR d.o.o., DUNAVSKI PRILAZ 8, 32000 VUKOVAR, OIB 53535248695</t>
  </si>
  <si>
    <t>UKUPAN PRIHOD U 2021.</t>
  </si>
  <si>
    <t>NETO PLAĆE U 2021.</t>
  </si>
  <si>
    <t>BROJ DJELATNIKA 31.05.2022.</t>
  </si>
  <si>
    <t>za 63 djelatnika:</t>
  </si>
  <si>
    <t>63  DJELATNIKA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</si>
</sst>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4" fontId="8" fillId="2" borderId="13" xfId="0" applyNumberFormat="1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4" fontId="16" fillId="0" borderId="1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/>
    </xf>
    <xf numFmtId="4" fontId="16" fillId="0" borderId="20" xfId="0" applyNumberFormat="1" applyFont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28" xfId="0" applyNumberFormat="1" applyFont="1" applyFill="1" applyBorder="1" applyAlignment="1">
      <alignment vertical="center"/>
    </xf>
    <xf numFmtId="4" fontId="12" fillId="4" borderId="1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right" vertical="center"/>
    </xf>
    <xf numFmtId="0" fontId="5" fillId="4" borderId="30" xfId="0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5" fillId="4" borderId="31" xfId="0" applyFont="1" applyFill="1" applyBorder="1" applyAlignment="1">
      <alignment horizontal="right" vertical="center"/>
    </xf>
    <xf numFmtId="4" fontId="5" fillId="4" borderId="28" xfId="0" applyNumberFormat="1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4" fontId="5" fillId="4" borderId="18" xfId="0" applyNumberFormat="1" applyFont="1" applyFill="1" applyBorder="1" applyAlignment="1">
      <alignment horizontal="right" vertical="center"/>
    </xf>
    <xf numFmtId="4" fontId="5" fillId="4" borderId="32" xfId="0" applyNumberFormat="1" applyFont="1" applyFill="1" applyBorder="1" applyAlignment="1">
      <alignment horizontal="right" vertical="center" wrapText="1"/>
    </xf>
    <xf numFmtId="4" fontId="5" fillId="4" borderId="33" xfId="0" applyNumberFormat="1" applyFont="1" applyFill="1" applyBorder="1" applyAlignment="1">
      <alignment horizontal="right" vertical="center" wrapText="1"/>
    </xf>
    <xf numFmtId="4" fontId="5" fillId="4" borderId="34" xfId="0" applyNumberFormat="1" applyFont="1" applyFill="1" applyBorder="1" applyAlignment="1">
      <alignment horizontal="right" vertical="center" wrapText="1"/>
    </xf>
    <xf numFmtId="4" fontId="5" fillId="4" borderId="32" xfId="0" applyNumberFormat="1" applyFont="1" applyFill="1" applyBorder="1" applyAlignment="1">
      <alignment horizontal="right" vertical="center"/>
    </xf>
    <xf numFmtId="4" fontId="5" fillId="4" borderId="35" xfId="0" applyNumberFormat="1" applyFont="1" applyFill="1" applyBorder="1" applyAlignment="1">
      <alignment horizontal="right" vertical="center"/>
    </xf>
    <xf numFmtId="4" fontId="5" fillId="4" borderId="34" xfId="0" applyNumberFormat="1" applyFont="1" applyFill="1" applyBorder="1" applyAlignment="1">
      <alignment horizontal="right" vertical="center"/>
    </xf>
    <xf numFmtId="4" fontId="5" fillId="4" borderId="36" xfId="0" applyNumberFormat="1" applyFont="1" applyFill="1" applyBorder="1" applyAlignment="1">
      <alignment horizontal="right" vertical="center"/>
    </xf>
    <xf numFmtId="4" fontId="5" fillId="4" borderId="37" xfId="0" applyNumberFormat="1" applyFont="1" applyFill="1" applyBorder="1" applyAlignment="1">
      <alignment horizontal="right" vertical="center"/>
    </xf>
    <xf numFmtId="4" fontId="8" fillId="4" borderId="18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" fontId="2" fillId="4" borderId="38" xfId="0" applyNumberFormat="1" applyFont="1" applyFill="1" applyBorder="1" applyAlignment="1">
      <alignment horizontal="right" vertical="center"/>
    </xf>
    <xf numFmtId="4" fontId="2" fillId="4" borderId="31" xfId="0" applyNumberFormat="1" applyFont="1" applyFill="1" applyBorder="1" applyAlignment="1">
      <alignment horizontal="right" vertical="center"/>
    </xf>
    <xf numFmtId="4" fontId="2" fillId="4" borderId="30" xfId="0" applyNumberFormat="1" applyFont="1" applyFill="1" applyBorder="1" applyAlignment="1">
      <alignment horizontal="right" vertical="center"/>
    </xf>
    <xf numFmtId="4" fontId="2" fillId="4" borderId="39" xfId="0" applyNumberFormat="1" applyFont="1" applyFill="1" applyBorder="1" applyAlignment="1">
      <alignment horizontal="right" vertical="center"/>
    </xf>
    <xf numFmtId="4" fontId="2" fillId="4" borderId="40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38" xfId="0" applyNumberFormat="1" applyFont="1" applyFill="1" applyBorder="1" applyAlignment="1">
      <alignment horizontal="right" vertical="center"/>
    </xf>
    <xf numFmtId="4" fontId="4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5" fillId="4" borderId="28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52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horizontal="left" vertical="center"/>
    </xf>
    <xf numFmtId="4" fontId="4" fillId="0" borderId="38" xfId="0" applyNumberFormat="1" applyFont="1" applyFill="1" applyBorder="1" applyAlignment="1">
      <alignment horizontal="left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4" fontId="4" fillId="0" borderId="29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4"/>
  <sheetViews>
    <sheetView tabSelected="1" zoomScaleSheetLayoutView="55" workbookViewId="0" topLeftCell="A52">
      <selection activeCell="E70" sqref="E70:F70"/>
    </sheetView>
  </sheetViews>
  <sheetFormatPr defaultColWidth="9.140625" defaultRowHeight="15"/>
  <cols>
    <col min="1" max="1" width="83.421875" style="5" customWidth="1"/>
    <col min="2" max="2" width="15.28125" style="6" customWidth="1"/>
    <col min="3" max="3" width="10.28125" style="7" customWidth="1"/>
    <col min="4" max="4" width="11.421875" style="6" bestFit="1" customWidth="1"/>
    <col min="5" max="5" width="8.8515625" style="8" bestFit="1" customWidth="1"/>
    <col min="6" max="6" width="9.8515625" style="8" bestFit="1" customWidth="1"/>
    <col min="7" max="7" width="20.7109375" style="5" customWidth="1"/>
    <col min="8" max="16384" width="9.140625" style="3" customWidth="1"/>
  </cols>
  <sheetData>
    <row r="1" spans="1:2" ht="31.5">
      <c r="A1" s="138" t="s">
        <v>77</v>
      </c>
      <c r="B1" s="139"/>
    </row>
    <row r="2" spans="1:2" ht="15.75">
      <c r="A2" s="139" t="s">
        <v>50</v>
      </c>
      <c r="B2" s="139"/>
    </row>
    <row r="3" spans="1:7" s="2" customFormat="1" ht="13.5" thickBot="1">
      <c r="A3" s="5"/>
      <c r="B3" s="6"/>
      <c r="C3" s="7"/>
      <c r="D3" s="6"/>
      <c r="E3" s="8"/>
      <c r="F3" s="8"/>
      <c r="G3" s="5"/>
    </row>
    <row r="4" spans="1:7" ht="85.5" customHeight="1" thickBot="1">
      <c r="A4" s="46" t="s">
        <v>53</v>
      </c>
      <c r="B4" s="29" t="s">
        <v>47</v>
      </c>
      <c r="C4" s="30" t="s">
        <v>0</v>
      </c>
      <c r="D4" s="34" t="s">
        <v>76</v>
      </c>
      <c r="E4" s="33" t="s">
        <v>1</v>
      </c>
      <c r="F4" s="76" t="s">
        <v>2</v>
      </c>
      <c r="G4" s="109" t="s">
        <v>32</v>
      </c>
    </row>
    <row r="5" spans="1:7" ht="51">
      <c r="A5" s="89" t="s">
        <v>3</v>
      </c>
      <c r="B5" s="86">
        <v>1135582.78</v>
      </c>
      <c r="C5" s="36" t="s">
        <v>4</v>
      </c>
      <c r="D5" s="61" t="s">
        <v>31</v>
      </c>
      <c r="E5" s="78">
        <v>10000</v>
      </c>
      <c r="F5" s="78">
        <v>20000</v>
      </c>
      <c r="G5" s="133"/>
    </row>
    <row r="6" spans="1:7" ht="38.25">
      <c r="A6" s="90" t="s">
        <v>5</v>
      </c>
      <c r="B6" s="87">
        <v>2697619.42</v>
      </c>
      <c r="C6" s="28" t="s">
        <v>4</v>
      </c>
      <c r="D6" s="62" t="s">
        <v>31</v>
      </c>
      <c r="E6" s="28" t="s">
        <v>31</v>
      </c>
      <c r="F6" s="77">
        <v>100000</v>
      </c>
      <c r="G6" s="134"/>
    </row>
    <row r="7" spans="1:7" ht="38.25">
      <c r="A7" s="91" t="s">
        <v>6</v>
      </c>
      <c r="B7" s="87">
        <v>6537613.75</v>
      </c>
      <c r="C7" s="28" t="s">
        <v>4</v>
      </c>
      <c r="D7" s="62" t="s">
        <v>31</v>
      </c>
      <c r="E7" s="28" t="s">
        <v>31</v>
      </c>
      <c r="F7" s="77">
        <v>200000</v>
      </c>
      <c r="G7" s="135"/>
    </row>
    <row r="8" spans="1:7" ht="53.25">
      <c r="A8" s="91" t="s">
        <v>28</v>
      </c>
      <c r="B8" s="87">
        <v>871650</v>
      </c>
      <c r="C8" s="28" t="s">
        <v>4</v>
      </c>
      <c r="D8" s="62" t="s">
        <v>31</v>
      </c>
      <c r="E8" s="77">
        <v>20000</v>
      </c>
      <c r="F8" s="77">
        <v>40000</v>
      </c>
      <c r="G8" s="136"/>
    </row>
    <row r="9" spans="1:7" ht="53.25">
      <c r="A9" s="70" t="s">
        <v>29</v>
      </c>
      <c r="B9" s="87">
        <v>338975</v>
      </c>
      <c r="C9" s="28" t="s">
        <v>4</v>
      </c>
      <c r="D9" s="62" t="s">
        <v>31</v>
      </c>
      <c r="E9" s="77">
        <v>20000</v>
      </c>
      <c r="F9" s="77">
        <v>40000</v>
      </c>
      <c r="G9" s="135"/>
    </row>
    <row r="10" spans="1:7" ht="54" thickBot="1">
      <c r="A10" s="92" t="s">
        <v>30</v>
      </c>
      <c r="B10" s="88">
        <v>7066325</v>
      </c>
      <c r="C10" s="32" t="s">
        <v>4</v>
      </c>
      <c r="D10" s="32" t="s">
        <v>7</v>
      </c>
      <c r="E10" s="32"/>
      <c r="F10" s="79">
        <v>40000</v>
      </c>
      <c r="G10" s="137"/>
    </row>
    <row r="11" spans="1:7" s="2" customFormat="1" ht="16.5" thickBot="1">
      <c r="A11" s="14" t="s">
        <v>8</v>
      </c>
      <c r="B11" s="6"/>
      <c r="C11" s="7"/>
      <c r="D11" s="6"/>
      <c r="E11" s="9"/>
      <c r="F11" s="9"/>
      <c r="G11" s="117">
        <f>SUM(G5:G10)</f>
        <v>0</v>
      </c>
    </row>
    <row r="12" spans="1:7" s="2" customFormat="1" ht="13.5" thickBot="1">
      <c r="A12" s="14"/>
      <c r="B12" s="6"/>
      <c r="C12" s="7"/>
      <c r="D12" s="6"/>
      <c r="E12" s="8"/>
      <c r="F12" s="8"/>
      <c r="G12" s="5"/>
    </row>
    <row r="13" spans="1:7" s="2" customFormat="1" ht="115.5" thickBot="1">
      <c r="A13" s="47" t="s">
        <v>54</v>
      </c>
      <c r="B13" s="60" t="s">
        <v>48</v>
      </c>
      <c r="C13" s="60" t="s">
        <v>0</v>
      </c>
      <c r="D13" s="34" t="s">
        <v>76</v>
      </c>
      <c r="E13" s="33" t="s">
        <v>1</v>
      </c>
      <c r="F13" s="75" t="s">
        <v>2</v>
      </c>
      <c r="G13" s="109" t="s">
        <v>32</v>
      </c>
    </row>
    <row r="14" spans="1:7" ht="25.5">
      <c r="A14" s="68" t="s">
        <v>9</v>
      </c>
      <c r="B14" s="35">
        <v>8600000</v>
      </c>
      <c r="C14" s="36" t="s">
        <v>4</v>
      </c>
      <c r="D14" s="31"/>
      <c r="E14" s="39" t="s">
        <v>31</v>
      </c>
      <c r="F14" s="39" t="s">
        <v>31</v>
      </c>
      <c r="G14" s="125"/>
    </row>
    <row r="15" spans="1:7" ht="25.5">
      <c r="A15" s="69" t="s">
        <v>10</v>
      </c>
      <c r="B15" s="37">
        <v>5600000</v>
      </c>
      <c r="C15" s="28" t="s">
        <v>4</v>
      </c>
      <c r="D15" s="27"/>
      <c r="E15" s="40" t="s">
        <v>31</v>
      </c>
      <c r="F15" s="40" t="s">
        <v>31</v>
      </c>
      <c r="G15" s="126"/>
    </row>
    <row r="16" spans="1:7" ht="25.5">
      <c r="A16" s="94" t="s">
        <v>11</v>
      </c>
      <c r="B16" s="37">
        <v>980000</v>
      </c>
      <c r="C16" s="28" t="s">
        <v>4</v>
      </c>
      <c r="D16" s="28" t="s">
        <v>7</v>
      </c>
      <c r="E16" s="40" t="s">
        <v>31</v>
      </c>
      <c r="F16" s="40" t="s">
        <v>31</v>
      </c>
      <c r="G16" s="126"/>
    </row>
    <row r="17" spans="1:7" ht="26.25" thickBot="1">
      <c r="A17" s="95" t="s">
        <v>12</v>
      </c>
      <c r="B17" s="38">
        <v>1400000</v>
      </c>
      <c r="C17" s="32" t="s">
        <v>4</v>
      </c>
      <c r="D17" s="32" t="s">
        <v>7</v>
      </c>
      <c r="E17" s="41" t="s">
        <v>31</v>
      </c>
      <c r="F17" s="41" t="s">
        <v>31</v>
      </c>
      <c r="G17" s="127"/>
    </row>
    <row r="18" spans="1:7" s="1" customFormat="1" ht="16.5" thickBot="1">
      <c r="A18" s="93"/>
      <c r="B18" s="51"/>
      <c r="C18" s="50"/>
      <c r="D18" s="20"/>
      <c r="G18" s="117">
        <f>SUM(G14:G17)</f>
        <v>0</v>
      </c>
    </row>
    <row r="19" spans="1:7" s="2" customFormat="1" ht="12.75">
      <c r="A19" s="10" t="s">
        <v>8</v>
      </c>
      <c r="B19" s="6"/>
      <c r="C19" s="7"/>
      <c r="D19" s="6"/>
      <c r="E19" s="8"/>
      <c r="F19" s="8"/>
      <c r="G19" s="6"/>
    </row>
    <row r="20" spans="1:7" s="4" customFormat="1" ht="12.75">
      <c r="A20" s="152" t="s">
        <v>13</v>
      </c>
      <c r="B20" s="152"/>
      <c r="C20" s="152"/>
      <c r="D20" s="152"/>
      <c r="E20" s="152"/>
      <c r="F20" s="152"/>
      <c r="G20" s="21"/>
    </row>
    <row r="21" spans="1:7" s="2" customFormat="1" ht="13.5" thickBot="1">
      <c r="A21" s="5"/>
      <c r="B21" s="6"/>
      <c r="C21" s="7"/>
      <c r="D21" s="6"/>
      <c r="E21" s="8"/>
      <c r="F21" s="8"/>
      <c r="G21" s="6"/>
    </row>
    <row r="22" spans="1:7" ht="99" thickBot="1">
      <c r="A22" s="82" t="s">
        <v>55</v>
      </c>
      <c r="B22" s="59" t="s">
        <v>48</v>
      </c>
      <c r="C22" s="59" t="s">
        <v>0</v>
      </c>
      <c r="D22" s="80" t="s">
        <v>76</v>
      </c>
      <c r="E22" s="75" t="s">
        <v>1</v>
      </c>
      <c r="F22" s="81" t="s">
        <v>2</v>
      </c>
      <c r="G22" s="112" t="s">
        <v>32</v>
      </c>
    </row>
    <row r="23" spans="1:7" ht="39" thickBot="1">
      <c r="A23" s="22" t="s">
        <v>43</v>
      </c>
      <c r="B23" s="96">
        <v>2018600.97</v>
      </c>
      <c r="C23" s="83" t="s">
        <v>4</v>
      </c>
      <c r="D23" s="84" t="s">
        <v>31</v>
      </c>
      <c r="E23" s="85">
        <v>20000</v>
      </c>
      <c r="F23" s="85">
        <v>40000</v>
      </c>
      <c r="G23" s="129"/>
    </row>
    <row r="24" spans="1:7" s="2" customFormat="1" ht="16.5" thickBot="1">
      <c r="A24" s="10" t="s">
        <v>8</v>
      </c>
      <c r="B24" s="6"/>
      <c r="C24" s="7"/>
      <c r="D24" s="6"/>
      <c r="E24" s="8"/>
      <c r="F24" s="8"/>
      <c r="G24" s="130">
        <f>SUM(G23)</f>
        <v>0</v>
      </c>
    </row>
    <row r="25" spans="1:7" s="2" customFormat="1" ht="25.5" customHeight="1" thickBot="1">
      <c r="A25" s="152" t="s">
        <v>13</v>
      </c>
      <c r="B25" s="152"/>
      <c r="C25" s="152"/>
      <c r="D25" s="152"/>
      <c r="E25" s="152"/>
      <c r="F25" s="152"/>
      <c r="G25" s="131"/>
    </row>
    <row r="26" spans="1:7" s="2" customFormat="1" ht="16.5" thickBot="1">
      <c r="A26" s="10"/>
      <c r="B26" s="6"/>
      <c r="C26" s="7"/>
      <c r="D26" s="177" t="s">
        <v>67</v>
      </c>
      <c r="E26" s="178"/>
      <c r="F26" s="178"/>
      <c r="G26" s="132">
        <f>G11+G18+G24</f>
        <v>0</v>
      </c>
    </row>
    <row r="27" spans="1:7" s="2" customFormat="1" ht="12.75">
      <c r="A27" s="10"/>
      <c r="B27" s="6"/>
      <c r="C27" s="7"/>
      <c r="D27" s="72"/>
      <c r="E27" s="72"/>
      <c r="F27" s="72"/>
      <c r="G27" s="73"/>
    </row>
    <row r="28" spans="1:7" s="2" customFormat="1" ht="12.75">
      <c r="A28" s="10"/>
      <c r="B28" s="6"/>
      <c r="C28" s="7"/>
      <c r="D28" s="72"/>
      <c r="E28" s="72"/>
      <c r="F28" s="72"/>
      <c r="G28" s="73"/>
    </row>
    <row r="29" spans="1:7" s="2" customFormat="1" ht="12.75">
      <c r="A29" s="10"/>
      <c r="B29" s="6"/>
      <c r="C29" s="7"/>
      <c r="D29" s="72"/>
      <c r="E29" s="72"/>
      <c r="F29" s="72"/>
      <c r="G29" s="73"/>
    </row>
    <row r="30" spans="1:7" s="2" customFormat="1" ht="12.75">
      <c r="A30" s="10"/>
      <c r="B30" s="6"/>
      <c r="C30" s="7"/>
      <c r="D30" s="72"/>
      <c r="E30" s="72"/>
      <c r="F30" s="72"/>
      <c r="G30" s="73"/>
    </row>
    <row r="31" spans="1:7" s="2" customFormat="1" ht="12.75">
      <c r="A31" s="10"/>
      <c r="B31" s="6"/>
      <c r="C31" s="7"/>
      <c r="D31" s="72"/>
      <c r="E31" s="72"/>
      <c r="F31" s="72"/>
      <c r="G31" s="73"/>
    </row>
    <row r="32" spans="1:7" s="2" customFormat="1" ht="12.75">
      <c r="A32" s="10"/>
      <c r="B32" s="6"/>
      <c r="C32" s="7"/>
      <c r="D32" s="72"/>
      <c r="E32" s="72"/>
      <c r="F32" s="72"/>
      <c r="G32" s="73"/>
    </row>
    <row r="33" spans="1:7" s="2" customFormat="1" ht="15.75">
      <c r="A33" s="10"/>
      <c r="B33" s="6"/>
      <c r="C33" s="7"/>
      <c r="D33" s="6"/>
      <c r="E33" s="8"/>
      <c r="F33" s="8"/>
      <c r="G33" s="63"/>
    </row>
    <row r="34" spans="1:7" s="2" customFormat="1" ht="13.5" thickBot="1">
      <c r="A34" s="152"/>
      <c r="B34" s="152"/>
      <c r="C34" s="152"/>
      <c r="D34" s="152"/>
      <c r="E34" s="152"/>
      <c r="F34" s="152"/>
      <c r="G34" s="6"/>
    </row>
    <row r="35" spans="1:7" ht="51.75" thickBot="1">
      <c r="A35" s="47" t="s">
        <v>56</v>
      </c>
      <c r="B35" s="176" t="s">
        <v>48</v>
      </c>
      <c r="C35" s="154"/>
      <c r="D35" s="167" t="s">
        <v>76</v>
      </c>
      <c r="E35" s="168"/>
      <c r="F35" s="169"/>
      <c r="G35" s="109" t="s">
        <v>32</v>
      </c>
    </row>
    <row r="36" spans="1:7" ht="51.75" thickBot="1">
      <c r="A36" s="67" t="s">
        <v>14</v>
      </c>
      <c r="B36" s="175">
        <v>18507118.26</v>
      </c>
      <c r="C36" s="171"/>
      <c r="D36" s="172" t="s">
        <v>15</v>
      </c>
      <c r="E36" s="173"/>
      <c r="F36" s="174"/>
      <c r="G36" s="128"/>
    </row>
    <row r="37" spans="1:7" s="2" customFormat="1" ht="16.5" thickBot="1">
      <c r="A37" s="10" t="s">
        <v>8</v>
      </c>
      <c r="B37" s="6"/>
      <c r="C37" s="7"/>
      <c r="D37" s="6"/>
      <c r="E37" s="8"/>
      <c r="F37" s="8"/>
      <c r="G37" s="117">
        <f>SUM(G36)</f>
        <v>0</v>
      </c>
    </row>
    <row r="38" spans="1:7" s="2" customFormat="1" ht="27" customHeight="1">
      <c r="A38" s="152" t="s">
        <v>13</v>
      </c>
      <c r="B38" s="152"/>
      <c r="C38" s="152"/>
      <c r="D38" s="152"/>
      <c r="E38" s="152"/>
      <c r="F38" s="152"/>
      <c r="G38" s="6"/>
    </row>
    <row r="39" spans="1:7" s="2" customFormat="1" ht="12.75">
      <c r="A39" s="5"/>
      <c r="B39" s="6"/>
      <c r="C39" s="7"/>
      <c r="D39" s="6"/>
      <c r="E39" s="8"/>
      <c r="F39" s="8"/>
      <c r="G39" s="6"/>
    </row>
    <row r="40" spans="1:7" s="2" customFormat="1" ht="13.5" thickBot="1">
      <c r="A40" s="5"/>
      <c r="B40" s="6"/>
      <c r="C40" s="7"/>
      <c r="D40" s="6"/>
      <c r="E40" s="8"/>
      <c r="F40" s="8"/>
      <c r="G40" s="6"/>
    </row>
    <row r="41" spans="1:7" ht="51.75" thickBot="1">
      <c r="A41" s="97" t="s">
        <v>57</v>
      </c>
      <c r="B41" s="153" t="s">
        <v>48</v>
      </c>
      <c r="C41" s="154"/>
      <c r="D41" s="167" t="s">
        <v>76</v>
      </c>
      <c r="E41" s="168"/>
      <c r="F41" s="169"/>
      <c r="G41" s="109" t="s">
        <v>32</v>
      </c>
    </row>
    <row r="42" spans="1:7" ht="26.25" thickBot="1">
      <c r="A42" s="22" t="s">
        <v>16</v>
      </c>
      <c r="B42" s="170">
        <v>10000</v>
      </c>
      <c r="C42" s="171"/>
      <c r="D42" s="151" t="s">
        <v>31</v>
      </c>
      <c r="E42" s="151"/>
      <c r="F42" s="151"/>
      <c r="G42" s="128"/>
    </row>
    <row r="43" spans="1:7" s="2" customFormat="1" ht="16.5" thickBot="1">
      <c r="A43" s="5"/>
      <c r="B43" s="6"/>
      <c r="C43" s="7"/>
      <c r="D43" s="6"/>
      <c r="E43" s="8"/>
      <c r="F43" s="8"/>
      <c r="G43" s="117">
        <f>SUM(G42)</f>
        <v>0</v>
      </c>
    </row>
    <row r="44" spans="1:7" s="2" customFormat="1" ht="6.75" customHeight="1" thickBot="1">
      <c r="A44" s="5"/>
      <c r="B44" s="6"/>
      <c r="C44" s="7"/>
      <c r="D44" s="6"/>
      <c r="E44" s="8"/>
      <c r="F44" s="8"/>
      <c r="G44" s="23"/>
    </row>
    <row r="45" spans="1:7" ht="51.75" thickBot="1">
      <c r="A45" s="46" t="s">
        <v>58</v>
      </c>
      <c r="B45" s="153" t="s">
        <v>48</v>
      </c>
      <c r="C45" s="154"/>
      <c r="D45" s="167" t="s">
        <v>76</v>
      </c>
      <c r="E45" s="168"/>
      <c r="F45" s="169"/>
      <c r="G45" s="109" t="s">
        <v>32</v>
      </c>
    </row>
    <row r="46" spans="1:7" s="2" customFormat="1" ht="15" customHeight="1">
      <c r="A46" s="16" t="s">
        <v>17</v>
      </c>
      <c r="B46" s="206">
        <v>10000</v>
      </c>
      <c r="C46" s="207"/>
      <c r="D46" s="184" t="s">
        <v>31</v>
      </c>
      <c r="E46" s="184"/>
      <c r="F46" s="184"/>
      <c r="G46" s="125"/>
    </row>
    <row r="47" spans="1:7" s="2" customFormat="1" ht="12.75">
      <c r="A47" s="17" t="s">
        <v>18</v>
      </c>
      <c r="B47" s="204">
        <v>20000</v>
      </c>
      <c r="C47" s="205"/>
      <c r="D47" s="185" t="s">
        <v>31</v>
      </c>
      <c r="E47" s="185"/>
      <c r="F47" s="185"/>
      <c r="G47" s="126"/>
    </row>
    <row r="48" spans="1:7" s="2" customFormat="1" ht="15.75" customHeight="1" thickBot="1">
      <c r="A48" s="24" t="s">
        <v>19</v>
      </c>
      <c r="B48" s="202">
        <v>5000</v>
      </c>
      <c r="C48" s="203"/>
      <c r="D48" s="186" t="s">
        <v>31</v>
      </c>
      <c r="E48" s="186"/>
      <c r="F48" s="186"/>
      <c r="G48" s="127"/>
    </row>
    <row r="49" spans="1:7" s="2" customFormat="1" ht="16.5" thickBot="1">
      <c r="A49" s="5"/>
      <c r="B49" s="6"/>
      <c r="C49" s="7"/>
      <c r="D49" s="6"/>
      <c r="E49" s="8"/>
      <c r="F49" s="8"/>
      <c r="G49" s="117">
        <f>SUM(G46:G48)</f>
        <v>0</v>
      </c>
    </row>
    <row r="50" spans="1:7" s="2" customFormat="1" ht="7.5" customHeight="1" thickBot="1">
      <c r="A50" s="5"/>
      <c r="B50" s="6"/>
      <c r="C50" s="7"/>
      <c r="D50" s="6"/>
      <c r="E50" s="8"/>
      <c r="F50" s="8"/>
      <c r="G50" s="23"/>
    </row>
    <row r="51" spans="1:7" s="2" customFormat="1" ht="51.75" thickBot="1">
      <c r="A51" s="47" t="s">
        <v>59</v>
      </c>
      <c r="B51" s="49" t="s">
        <v>48</v>
      </c>
      <c r="C51" s="155" t="s">
        <v>76</v>
      </c>
      <c r="D51" s="156"/>
      <c r="E51" s="156"/>
      <c r="F51" s="157"/>
      <c r="G51" s="109" t="s">
        <v>32</v>
      </c>
    </row>
    <row r="52" spans="1:7" s="2" customFormat="1" ht="25.5" customHeight="1">
      <c r="A52" s="103" t="s">
        <v>33</v>
      </c>
      <c r="B52" s="100">
        <v>800000</v>
      </c>
      <c r="C52" s="180" t="s">
        <v>42</v>
      </c>
      <c r="D52" s="180"/>
      <c r="E52" s="180"/>
      <c r="F52" s="181"/>
      <c r="G52" s="122"/>
    </row>
    <row r="53" spans="1:7" s="2" customFormat="1" ht="25.5" customHeight="1">
      <c r="A53" s="104" t="s">
        <v>49</v>
      </c>
      <c r="B53" s="101">
        <v>800000</v>
      </c>
      <c r="C53" s="187" t="s">
        <v>42</v>
      </c>
      <c r="D53" s="188"/>
      <c r="E53" s="188"/>
      <c r="F53" s="189"/>
      <c r="G53" s="123"/>
    </row>
    <row r="54" spans="1:7" s="2" customFormat="1" ht="25.5" customHeight="1" thickBot="1">
      <c r="A54" s="105" t="s">
        <v>34</v>
      </c>
      <c r="B54" s="102">
        <v>300000</v>
      </c>
      <c r="C54" s="182" t="s">
        <v>38</v>
      </c>
      <c r="D54" s="182"/>
      <c r="E54" s="182"/>
      <c r="F54" s="183"/>
      <c r="G54" s="124"/>
    </row>
    <row r="55" spans="1:7" s="2" customFormat="1" ht="13.5" thickBot="1">
      <c r="A55" s="42" t="s">
        <v>35</v>
      </c>
      <c r="B55" s="44"/>
      <c r="C55" s="43"/>
      <c r="D55" s="43"/>
      <c r="E55" s="8"/>
      <c r="F55" s="8"/>
      <c r="G55" s="179" t="s">
        <v>31</v>
      </c>
    </row>
    <row r="56" spans="1:7" s="2" customFormat="1" ht="15" customHeight="1">
      <c r="A56" s="16" t="s">
        <v>78</v>
      </c>
      <c r="B56" s="193">
        <v>12263895</v>
      </c>
      <c r="C56" s="194"/>
      <c r="D56" s="194"/>
      <c r="E56" s="194"/>
      <c r="F56" s="195"/>
      <c r="G56" s="179"/>
    </row>
    <row r="57" spans="1:7" s="2" customFormat="1" ht="15" customHeight="1">
      <c r="A57" s="17" t="s">
        <v>79</v>
      </c>
      <c r="B57" s="222">
        <v>4139144</v>
      </c>
      <c r="C57" s="223"/>
      <c r="D57" s="223"/>
      <c r="E57" s="223"/>
      <c r="F57" s="224"/>
      <c r="G57" s="179"/>
    </row>
    <row r="58" spans="1:7" s="2" customFormat="1" ht="15.75" customHeight="1" thickBot="1">
      <c r="A58" s="25" t="s">
        <v>80</v>
      </c>
      <c r="B58" s="190">
        <v>63</v>
      </c>
      <c r="C58" s="191"/>
      <c r="D58" s="191"/>
      <c r="E58" s="191"/>
      <c r="F58" s="192"/>
      <c r="G58" s="179"/>
    </row>
    <row r="59" spans="1:7" s="2" customFormat="1" ht="15" customHeight="1" thickBot="1">
      <c r="A59" s="19" t="s">
        <v>37</v>
      </c>
      <c r="B59" s="196"/>
      <c r="C59" s="197"/>
      <c r="D59" s="197"/>
      <c r="E59" s="197"/>
      <c r="F59" s="198"/>
      <c r="G59" s="179"/>
    </row>
    <row r="60" spans="1:7" s="2" customFormat="1" ht="15" customHeight="1">
      <c r="A60" s="147" t="s">
        <v>20</v>
      </c>
      <c r="B60" s="196"/>
      <c r="C60" s="197"/>
      <c r="D60" s="197"/>
      <c r="E60" s="197"/>
      <c r="F60" s="198"/>
      <c r="G60" s="179"/>
    </row>
    <row r="61" spans="1:7" s="2" customFormat="1" ht="15" customHeight="1" thickBot="1">
      <c r="A61" s="148" t="s">
        <v>44</v>
      </c>
      <c r="B61" s="199"/>
      <c r="C61" s="200"/>
      <c r="D61" s="200"/>
      <c r="E61" s="200"/>
      <c r="F61" s="201"/>
      <c r="G61" s="179"/>
    </row>
    <row r="62" spans="1:7" s="2" customFormat="1" ht="16.5" thickBot="1">
      <c r="A62" s="5"/>
      <c r="B62" s="6"/>
      <c r="C62" s="7"/>
      <c r="D62" s="6"/>
      <c r="E62" s="8"/>
      <c r="F62" s="8"/>
      <c r="G62" s="117">
        <f>SUM(G52:G54)</f>
        <v>0</v>
      </c>
    </row>
    <row r="63" spans="1:7" s="2" customFormat="1" ht="6.75" customHeight="1" thickBot="1">
      <c r="A63" s="5"/>
      <c r="B63" s="6"/>
      <c r="C63" s="7"/>
      <c r="D63" s="6"/>
      <c r="E63" s="8"/>
      <c r="F63" s="8"/>
      <c r="G63" s="23"/>
    </row>
    <row r="64" spans="1:7" s="2" customFormat="1" ht="37.5" customHeight="1" thickBot="1">
      <c r="A64" s="47" t="s">
        <v>60</v>
      </c>
      <c r="B64" s="144" t="s">
        <v>82</v>
      </c>
      <c r="C64" s="155" t="s">
        <v>76</v>
      </c>
      <c r="D64" s="156"/>
      <c r="E64" s="156"/>
      <c r="F64" s="157"/>
      <c r="G64" s="112" t="s">
        <v>32</v>
      </c>
    </row>
    <row r="65" spans="1:7" s="2" customFormat="1" ht="12.75">
      <c r="A65" s="16" t="s">
        <v>21</v>
      </c>
      <c r="B65" s="12">
        <v>50000</v>
      </c>
      <c r="C65" s="158" t="s">
        <v>45</v>
      </c>
      <c r="D65" s="159"/>
      <c r="E65" s="159"/>
      <c r="F65" s="160"/>
      <c r="G65" s="119"/>
    </row>
    <row r="66" spans="1:7" s="2" customFormat="1" ht="12.75">
      <c r="A66" s="17" t="s">
        <v>22</v>
      </c>
      <c r="B66" s="13">
        <v>20000</v>
      </c>
      <c r="C66" s="161"/>
      <c r="D66" s="162"/>
      <c r="E66" s="162"/>
      <c r="F66" s="163"/>
      <c r="G66" s="120"/>
    </row>
    <row r="67" spans="1:7" s="2" customFormat="1" ht="12.75">
      <c r="A67" s="18" t="s">
        <v>23</v>
      </c>
      <c r="B67" s="74">
        <v>100000</v>
      </c>
      <c r="C67" s="161"/>
      <c r="D67" s="162"/>
      <c r="E67" s="162"/>
      <c r="F67" s="163"/>
      <c r="G67" s="120"/>
    </row>
    <row r="68" spans="1:7" s="2" customFormat="1" ht="12.75">
      <c r="A68" s="106" t="s">
        <v>24</v>
      </c>
      <c r="B68" s="107">
        <v>30000</v>
      </c>
      <c r="C68" s="161"/>
      <c r="D68" s="162"/>
      <c r="E68" s="162"/>
      <c r="F68" s="163"/>
      <c r="G68" s="120"/>
    </row>
    <row r="69" spans="1:7" s="2" customFormat="1" ht="13.5" thickBot="1">
      <c r="A69" s="65" t="s">
        <v>25</v>
      </c>
      <c r="B69" s="66">
        <v>10000</v>
      </c>
      <c r="C69" s="164"/>
      <c r="D69" s="165"/>
      <c r="E69" s="165"/>
      <c r="F69" s="166"/>
      <c r="G69" s="121"/>
    </row>
    <row r="70" spans="1:7" s="2" customFormat="1" ht="16.5" thickBot="1">
      <c r="A70" s="5"/>
      <c r="B70" s="6"/>
      <c r="C70" s="7"/>
      <c r="D70" s="6"/>
      <c r="E70" s="149" t="s">
        <v>81</v>
      </c>
      <c r="F70" s="150"/>
      <c r="G70" s="117">
        <f>SUM(G65:G69)</f>
        <v>0</v>
      </c>
    </row>
    <row r="71" spans="1:7" s="2" customFormat="1" ht="7.5" customHeight="1">
      <c r="A71" s="5"/>
      <c r="B71" s="6"/>
      <c r="C71" s="7"/>
      <c r="D71" s="6"/>
      <c r="E71" s="8"/>
      <c r="F71" s="8"/>
      <c r="G71" s="23"/>
    </row>
    <row r="72" spans="1:7" s="2" customFormat="1" ht="5.25" customHeight="1" thickBot="1">
      <c r="A72" s="5"/>
      <c r="B72" s="6"/>
      <c r="C72" s="7"/>
      <c r="D72" s="6"/>
      <c r="E72" s="8"/>
      <c r="F72" s="8"/>
      <c r="G72" s="6"/>
    </row>
    <row r="73" spans="1:7" s="2" customFormat="1" ht="49.5" customHeight="1" thickBot="1">
      <c r="A73" s="46" t="s">
        <v>61</v>
      </c>
      <c r="B73" s="45" t="s">
        <v>39</v>
      </c>
      <c r="C73" s="155" t="s">
        <v>76</v>
      </c>
      <c r="D73" s="156"/>
      <c r="E73" s="156"/>
      <c r="F73" s="157"/>
      <c r="G73" s="112" t="s">
        <v>32</v>
      </c>
    </row>
    <row r="74" spans="1:7" s="2" customFormat="1" ht="51.75" thickBot="1">
      <c r="A74" s="67" t="s">
        <v>68</v>
      </c>
      <c r="B74" s="15">
        <v>2000000</v>
      </c>
      <c r="C74" s="208" t="s">
        <v>31</v>
      </c>
      <c r="D74" s="173"/>
      <c r="E74" s="173"/>
      <c r="F74" s="209"/>
      <c r="G74" s="113"/>
    </row>
    <row r="75" spans="1:7" s="2" customFormat="1" ht="13.5" customHeight="1" thickBot="1">
      <c r="A75" s="26" t="s">
        <v>27</v>
      </c>
      <c r="B75" s="6"/>
      <c r="C75" s="7"/>
      <c r="D75" s="6"/>
      <c r="E75" s="8"/>
      <c r="F75" s="8"/>
      <c r="G75" s="110">
        <f>SUM(G74)</f>
        <v>0</v>
      </c>
    </row>
    <row r="76" spans="1:7" s="2" customFormat="1" ht="3.75" customHeight="1" thickBot="1">
      <c r="A76" s="5"/>
      <c r="B76" s="6"/>
      <c r="C76" s="7"/>
      <c r="D76" s="6"/>
      <c r="E76" s="8"/>
      <c r="F76" s="8"/>
      <c r="G76" s="5"/>
    </row>
    <row r="77" spans="1:7" ht="39.75" customHeight="1" thickBot="1">
      <c r="A77" s="146" t="s">
        <v>75</v>
      </c>
      <c r="B77" s="45" t="s">
        <v>36</v>
      </c>
      <c r="C77" s="155" t="s">
        <v>76</v>
      </c>
      <c r="D77" s="156"/>
      <c r="E77" s="156"/>
      <c r="F77" s="157"/>
      <c r="G77" s="112" t="s">
        <v>32</v>
      </c>
    </row>
    <row r="78" spans="1:7" s="2" customFormat="1" ht="12.75">
      <c r="A78" s="68" t="s">
        <v>26</v>
      </c>
      <c r="B78" s="213" t="s">
        <v>40</v>
      </c>
      <c r="C78" s="210" t="s">
        <v>31</v>
      </c>
      <c r="D78" s="211"/>
      <c r="E78" s="211"/>
      <c r="F78" s="212"/>
      <c r="G78" s="115"/>
    </row>
    <row r="79" spans="1:7" s="2" customFormat="1" ht="25.5">
      <c r="A79" s="140" t="s">
        <v>70</v>
      </c>
      <c r="B79" s="214"/>
      <c r="C79" s="196"/>
      <c r="D79" s="197"/>
      <c r="E79" s="197"/>
      <c r="F79" s="198"/>
      <c r="G79" s="116"/>
    </row>
    <row r="80" spans="1:7" s="2" customFormat="1" ht="12.75">
      <c r="A80" s="70" t="s">
        <v>69</v>
      </c>
      <c r="B80" s="214"/>
      <c r="C80" s="196"/>
      <c r="D80" s="197"/>
      <c r="E80" s="197"/>
      <c r="F80" s="198"/>
      <c r="G80" s="116"/>
    </row>
    <row r="81" spans="1:7" s="2" customFormat="1" ht="13.5" thickBot="1">
      <c r="A81" s="95" t="s">
        <v>72</v>
      </c>
      <c r="B81" s="215"/>
      <c r="C81" s="199"/>
      <c r="D81" s="200"/>
      <c r="E81" s="200"/>
      <c r="F81" s="201"/>
      <c r="G81" s="116"/>
    </row>
    <row r="82" spans="1:7" s="2" customFormat="1" ht="13.5" customHeight="1" thickBot="1">
      <c r="A82" s="5"/>
      <c r="B82" s="6"/>
      <c r="C82" s="7"/>
      <c r="D82" s="6"/>
      <c r="E82" s="8"/>
      <c r="F82" s="8"/>
      <c r="G82" s="117">
        <f>SUM(G78:G81)</f>
        <v>0</v>
      </c>
    </row>
    <row r="83" spans="1:7" s="2" customFormat="1" ht="3" customHeight="1" thickBot="1">
      <c r="A83" s="5"/>
      <c r="B83" s="6"/>
      <c r="C83" s="7"/>
      <c r="D83" s="6"/>
      <c r="E83" s="8"/>
      <c r="F83" s="8"/>
      <c r="G83" s="54"/>
    </row>
    <row r="84" spans="1:7" s="2" customFormat="1" ht="34.5" customHeight="1" thickBot="1">
      <c r="A84" s="46" t="s">
        <v>62</v>
      </c>
      <c r="B84" s="58" t="s">
        <v>36</v>
      </c>
      <c r="C84" s="155" t="s">
        <v>76</v>
      </c>
      <c r="D84" s="156"/>
      <c r="E84" s="156"/>
      <c r="F84" s="157"/>
      <c r="G84" s="114" t="s">
        <v>32</v>
      </c>
    </row>
    <row r="85" spans="1:7" s="2" customFormat="1" ht="25.5">
      <c r="A85" s="98" t="s">
        <v>51</v>
      </c>
      <c r="B85" s="216" t="s">
        <v>40</v>
      </c>
      <c r="C85" s="211" t="s">
        <v>31</v>
      </c>
      <c r="D85" s="211"/>
      <c r="E85" s="211"/>
      <c r="F85" s="218"/>
      <c r="G85" s="116"/>
    </row>
    <row r="86" spans="1:7" s="2" customFormat="1" ht="26.25" thickBot="1">
      <c r="A86" s="99" t="s">
        <v>52</v>
      </c>
      <c r="B86" s="217"/>
      <c r="C86" s="200"/>
      <c r="D86" s="200"/>
      <c r="E86" s="200"/>
      <c r="F86" s="219"/>
      <c r="G86" s="118"/>
    </row>
    <row r="87" spans="1:7" s="2" customFormat="1" ht="13.5" customHeight="1" thickBot="1">
      <c r="A87" s="64"/>
      <c r="B87" s="6"/>
      <c r="C87" s="7"/>
      <c r="D87" s="6"/>
      <c r="E87" s="8"/>
      <c r="F87" s="8"/>
      <c r="G87" s="117">
        <f>SUM(G85:G86)</f>
        <v>0</v>
      </c>
    </row>
    <row r="88" spans="1:7" s="2" customFormat="1" ht="13.5" customHeight="1">
      <c r="A88" s="64"/>
      <c r="B88" s="6"/>
      <c r="C88" s="7"/>
      <c r="D88" s="6"/>
      <c r="E88" s="8"/>
      <c r="F88" s="8"/>
      <c r="G88" s="63"/>
    </row>
    <row r="89" spans="1:7" s="2" customFormat="1" ht="13.5" customHeight="1">
      <c r="A89" s="64"/>
      <c r="B89" s="6"/>
      <c r="C89" s="7"/>
      <c r="D89" s="6"/>
      <c r="E89" s="8"/>
      <c r="F89" s="8"/>
      <c r="G89" s="63"/>
    </row>
    <row r="90" spans="1:7" s="2" customFormat="1" ht="13.5" customHeight="1">
      <c r="A90" s="64"/>
      <c r="B90" s="6"/>
      <c r="C90" s="7"/>
      <c r="D90" s="6"/>
      <c r="E90" s="8"/>
      <c r="F90" s="8"/>
      <c r="G90" s="63"/>
    </row>
    <row r="91" spans="1:7" s="2" customFormat="1" ht="13.5" customHeight="1">
      <c r="A91" s="64"/>
      <c r="B91" s="6"/>
      <c r="C91" s="7"/>
      <c r="D91" s="6"/>
      <c r="E91" s="8"/>
      <c r="F91" s="8"/>
      <c r="G91" s="63"/>
    </row>
    <row r="92" spans="1:7" s="2" customFormat="1" ht="13.5" customHeight="1">
      <c r="A92" s="64"/>
      <c r="B92" s="6"/>
      <c r="C92" s="7"/>
      <c r="D92" s="6"/>
      <c r="E92" s="8"/>
      <c r="F92" s="8"/>
      <c r="G92" s="63"/>
    </row>
    <row r="93" spans="1:7" s="2" customFormat="1" ht="13.5" customHeight="1">
      <c r="A93" s="64"/>
      <c r="B93" s="6"/>
      <c r="C93" s="7"/>
      <c r="D93" s="6"/>
      <c r="E93" s="8"/>
      <c r="F93" s="8"/>
      <c r="G93" s="63"/>
    </row>
    <row r="94" spans="1:7" s="2" customFormat="1" ht="13.5" customHeight="1">
      <c r="A94" s="64"/>
      <c r="B94" s="6"/>
      <c r="C94" s="7"/>
      <c r="D94" s="6"/>
      <c r="E94" s="8"/>
      <c r="F94" s="8"/>
      <c r="G94" s="63"/>
    </row>
    <row r="95" spans="1:7" s="2" customFormat="1" ht="13.5" customHeight="1">
      <c r="A95" s="64"/>
      <c r="B95" s="6"/>
      <c r="C95" s="7"/>
      <c r="D95" s="6"/>
      <c r="E95" s="8"/>
      <c r="F95" s="8"/>
      <c r="G95" s="63"/>
    </row>
    <row r="96" spans="1:7" s="2" customFormat="1" ht="13.5" customHeight="1">
      <c r="A96" s="64"/>
      <c r="B96" s="6"/>
      <c r="C96" s="7"/>
      <c r="D96" s="6"/>
      <c r="E96" s="8"/>
      <c r="F96" s="8"/>
      <c r="G96" s="63"/>
    </row>
    <row r="97" spans="1:7" s="2" customFormat="1" ht="13.5" thickBot="1">
      <c r="A97" s="52"/>
      <c r="B97" s="53"/>
      <c r="C97" s="7"/>
      <c r="D97" s="6"/>
      <c r="E97" s="8"/>
      <c r="F97" s="8"/>
      <c r="G97" s="5"/>
    </row>
    <row r="98" spans="1:7" s="2" customFormat="1" ht="26.25" thickBot="1">
      <c r="A98" s="46" t="s">
        <v>74</v>
      </c>
      <c r="B98" s="11" t="s">
        <v>46</v>
      </c>
      <c r="C98" s="7"/>
      <c r="D98" s="6"/>
      <c r="E98" s="8"/>
      <c r="F98" s="8"/>
      <c r="G98" s="5"/>
    </row>
    <row r="99" spans="1:7" s="2" customFormat="1" ht="16.5" thickBot="1">
      <c r="A99" s="55" t="s">
        <v>66</v>
      </c>
      <c r="B99" s="111">
        <f>G11+G18+G24</f>
        <v>0</v>
      </c>
      <c r="C99" s="7"/>
      <c r="E99" s="142"/>
      <c r="F99" s="143"/>
      <c r="G99" s="5"/>
    </row>
    <row r="100" spans="1:7" s="2" customFormat="1" ht="16.5" thickBot="1">
      <c r="A100" s="56" t="s">
        <v>63</v>
      </c>
      <c r="B100" s="110">
        <f>SUM(G37)</f>
        <v>0</v>
      </c>
      <c r="C100" s="7"/>
      <c r="D100" s="221" t="s">
        <v>71</v>
      </c>
      <c r="E100" s="221"/>
      <c r="F100" s="221"/>
      <c r="G100" s="5"/>
    </row>
    <row r="101" spans="1:2" ht="16.5" thickBot="1">
      <c r="A101" s="56" t="s">
        <v>57</v>
      </c>
      <c r="B101" s="110">
        <f>SUM(G43)</f>
        <v>0</v>
      </c>
    </row>
    <row r="102" spans="1:2" ht="16.5" thickBot="1">
      <c r="A102" s="56" t="s">
        <v>58</v>
      </c>
      <c r="B102" s="110">
        <f>SUM(G49)</f>
        <v>0</v>
      </c>
    </row>
    <row r="103" spans="1:2" ht="16.5" thickBot="1">
      <c r="A103" s="56" t="s">
        <v>64</v>
      </c>
      <c r="B103" s="110">
        <f>SUM(G62)</f>
        <v>0</v>
      </c>
    </row>
    <row r="104" spans="1:2" ht="32.25" thickBot="1">
      <c r="A104" s="71" t="s">
        <v>65</v>
      </c>
      <c r="B104" s="110">
        <f>SUM(G70)</f>
        <v>0</v>
      </c>
    </row>
    <row r="105" spans="1:2" ht="16.5" thickBot="1">
      <c r="A105" s="56" t="s">
        <v>61</v>
      </c>
      <c r="B105" s="110">
        <f>SUM(G75)</f>
        <v>0</v>
      </c>
    </row>
    <row r="106" spans="1:2" ht="16.5" thickBot="1">
      <c r="A106" s="145" t="s">
        <v>73</v>
      </c>
      <c r="B106" s="110">
        <f>SUM(G82)</f>
        <v>0</v>
      </c>
    </row>
    <row r="107" spans="1:2" ht="16.5" thickBot="1">
      <c r="A107" s="57" t="s">
        <v>62</v>
      </c>
      <c r="B107" s="110">
        <f>SUM(G87)</f>
        <v>0</v>
      </c>
    </row>
    <row r="108" spans="1:2" ht="19.5" thickBot="1">
      <c r="A108" s="48" t="s">
        <v>41</v>
      </c>
      <c r="B108" s="108">
        <f>SUM(B99:B107)</f>
        <v>0</v>
      </c>
    </row>
    <row r="110" spans="1:4" ht="15">
      <c r="A110" s="141"/>
      <c r="B110" s="23"/>
      <c r="C110" s="9"/>
      <c r="D110" s="9"/>
    </row>
    <row r="111" spans="1:4" ht="15" customHeight="1">
      <c r="A111" s="141"/>
      <c r="B111" s="197"/>
      <c r="C111" s="197"/>
      <c r="D111" s="197"/>
    </row>
    <row r="112" spans="2:6" ht="50.25" customHeight="1">
      <c r="B112" s="220"/>
      <c r="C112" s="220"/>
      <c r="D112" s="220"/>
      <c r="F112" s="7"/>
    </row>
    <row r="113" ht="15">
      <c r="A113" s="141"/>
    </row>
    <row r="114" ht="15">
      <c r="A114" s="141"/>
    </row>
  </sheetData>
  <mergeCells count="44">
    <mergeCell ref="C84:F84"/>
    <mergeCell ref="B85:B86"/>
    <mergeCell ref="C85:F86"/>
    <mergeCell ref="B112:D112"/>
    <mergeCell ref="B111:D111"/>
    <mergeCell ref="D100:F100"/>
    <mergeCell ref="C73:F73"/>
    <mergeCell ref="C74:F74"/>
    <mergeCell ref="C77:F77"/>
    <mergeCell ref="C78:F81"/>
    <mergeCell ref="B78:B81"/>
    <mergeCell ref="G55:G61"/>
    <mergeCell ref="C51:F51"/>
    <mergeCell ref="C52:F52"/>
    <mergeCell ref="C54:F54"/>
    <mergeCell ref="D45:F45"/>
    <mergeCell ref="D46:F46"/>
    <mergeCell ref="D47:F47"/>
    <mergeCell ref="D48:F48"/>
    <mergeCell ref="C53:F53"/>
    <mergeCell ref="B58:F58"/>
    <mergeCell ref="B57:F57"/>
    <mergeCell ref="B56:F56"/>
    <mergeCell ref="B59:F61"/>
    <mergeCell ref="B48:C48"/>
    <mergeCell ref="B47:C47"/>
    <mergeCell ref="B46:C46"/>
    <mergeCell ref="A20:F20"/>
    <mergeCell ref="A34:F34"/>
    <mergeCell ref="D35:F35"/>
    <mergeCell ref="D36:F36"/>
    <mergeCell ref="B36:C36"/>
    <mergeCell ref="B35:C35"/>
    <mergeCell ref="D26:F26"/>
    <mergeCell ref="A25:F25"/>
    <mergeCell ref="E70:F70"/>
    <mergeCell ref="D42:F42"/>
    <mergeCell ref="A38:F38"/>
    <mergeCell ref="B41:C41"/>
    <mergeCell ref="C64:F64"/>
    <mergeCell ref="C65:F69"/>
    <mergeCell ref="D41:F41"/>
    <mergeCell ref="B45:C45"/>
    <mergeCell ref="B42:C42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9" r:id="rId1"/>
  <rowBreaks count="3" manualBreakCount="3">
    <brk id="12" max="16383" man="1"/>
    <brk id="38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 Galić</dc:creator>
  <cp:keywords/>
  <dc:description/>
  <cp:lastModifiedBy>Dinko</cp:lastModifiedBy>
  <cp:lastPrinted>2022-06-28T06:47:48Z</cp:lastPrinted>
  <dcterms:created xsi:type="dcterms:W3CDTF">2016-07-04T14:11:32Z</dcterms:created>
  <dcterms:modified xsi:type="dcterms:W3CDTF">2022-06-28T06:48:11Z</dcterms:modified>
  <cp:category/>
  <cp:version/>
  <cp:contentType/>
  <cp:contentStatus/>
</cp:coreProperties>
</file>